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aig\Desktop\"/>
    </mc:Choice>
  </mc:AlternateContent>
  <bookViews>
    <workbookView xWindow="0" yWindow="0" windowWidth="16755" windowHeight="7050" tabRatio="383" firstSheet="1" activeTab="3"/>
  </bookViews>
  <sheets>
    <sheet name="Sheet1" sheetId="1" r:id="rId1"/>
    <sheet name="garage list" sheetId="5" r:id="rId2"/>
    <sheet name="withdrawn" sheetId="4" r:id="rId3"/>
    <sheet name="entry in running order" sheetId="7" r:id="rId4"/>
    <sheet name="Sheet4" sheetId="6" r:id="rId5"/>
    <sheet name="Costs" sheetId="3" r:id="rId6"/>
  </sheets>
  <externalReferences>
    <externalReference r:id="rId7"/>
  </externalReferences>
  <definedNames>
    <definedName name="_xlnm._FilterDatabase" localSheetId="0" hidden="1">Sheet1!$AK$2:$AK$86</definedName>
    <definedName name="championship">'[1]Data Validation'!$A$1:$A$13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1" l="1"/>
  <c r="AI17" i="1"/>
  <c r="BB75" i="1"/>
  <c r="AI75" i="1"/>
  <c r="AI70" i="1"/>
  <c r="BB69" i="1"/>
  <c r="AI69" i="1"/>
  <c r="BB68" i="1"/>
  <c r="BA68" i="1"/>
  <c r="AI68" i="1"/>
  <c r="BB67" i="1"/>
  <c r="BA67" i="1"/>
  <c r="AI67" i="1"/>
  <c r="BB66" i="1"/>
  <c r="BA66" i="1"/>
  <c r="AI66" i="1"/>
  <c r="BB65" i="1"/>
  <c r="BA65" i="1"/>
  <c r="AI65" i="1"/>
  <c r="BB64" i="1"/>
  <c r="BA64" i="1"/>
  <c r="AI64" i="1"/>
  <c r="BB63" i="1"/>
  <c r="BA63" i="1"/>
  <c r="AI63" i="1"/>
  <c r="BB62" i="1"/>
  <c r="BA62" i="1"/>
  <c r="AI62" i="1"/>
  <c r="BB61" i="1"/>
  <c r="BA61" i="1"/>
  <c r="AI61" i="1"/>
  <c r="BB60" i="1"/>
  <c r="BA60" i="1"/>
  <c r="AI60" i="1"/>
  <c r="BB59" i="1"/>
  <c r="BA59" i="1"/>
  <c r="AI59" i="1"/>
  <c r="BB58" i="1"/>
  <c r="BA58" i="1"/>
  <c r="AI58" i="1"/>
  <c r="BB57" i="1"/>
  <c r="BA57" i="1"/>
  <c r="AI57" i="1"/>
  <c r="BB56" i="1"/>
  <c r="AI56" i="1"/>
  <c r="BB55" i="1"/>
  <c r="AI55" i="1"/>
  <c r="BA75" i="1" l="1"/>
  <c r="BA69" i="1"/>
  <c r="BA56" i="1"/>
  <c r="BA55" i="1"/>
  <c r="BB49" i="1"/>
  <c r="AI49" i="1"/>
  <c r="E15" i="3"/>
  <c r="D15" i="3"/>
  <c r="B7" i="3"/>
  <c r="B15" i="3" s="1"/>
  <c r="G15" i="3"/>
  <c r="BB22" i="1"/>
  <c r="AI22" i="1"/>
  <c r="BB18" i="1"/>
  <c r="AI18" i="1"/>
  <c r="BB16" i="1"/>
  <c r="BB15" i="1"/>
  <c r="AI15" i="1"/>
  <c r="BB14" i="1"/>
  <c r="AI14" i="1"/>
  <c r="BB13" i="1"/>
  <c r="AI13" i="1"/>
  <c r="AI12" i="1"/>
  <c r="BB11" i="1"/>
  <c r="AI11" i="1"/>
  <c r="BA10" i="1"/>
  <c r="AI10" i="1"/>
  <c r="AI9" i="1"/>
  <c r="AI8" i="1"/>
  <c r="AI7" i="1"/>
  <c r="BB6" i="1"/>
  <c r="AI6" i="1"/>
  <c r="BB5" i="1"/>
  <c r="AI5" i="1"/>
  <c r="BB4" i="1"/>
  <c r="AI4" i="1"/>
  <c r="AI88" i="1" s="1"/>
  <c r="BC3" i="1"/>
  <c r="AI3" i="1"/>
  <c r="BA49" i="1" l="1"/>
  <c r="BA22" i="1"/>
  <c r="BA18" i="1"/>
  <c r="BA16" i="1"/>
  <c r="BA15" i="1"/>
  <c r="BA14" i="1"/>
  <c r="BA13" i="1"/>
  <c r="BA11" i="1"/>
  <c r="BB10" i="1"/>
  <c r="BA5" i="1"/>
  <c r="BA6" i="1"/>
  <c r="BA4" i="1"/>
  <c r="BB3" i="1"/>
</calcChain>
</file>

<file path=xl/sharedStrings.xml><?xml version="1.0" encoding="utf-8"?>
<sst xmlns="http://schemas.openxmlformats.org/spreadsheetml/2006/main" count="4678" uniqueCount="1000">
  <si>
    <t>DRIVER</t>
  </si>
  <si>
    <t>ENTRANT</t>
  </si>
  <si>
    <t>NEXT OF KIN</t>
  </si>
  <si>
    <t>COMPETITION DETAILS</t>
  </si>
  <si>
    <t>6y</t>
  </si>
  <si>
    <t>PAYMENT DETAILS</t>
  </si>
  <si>
    <t>PARENT or GUARDIAN</t>
  </si>
  <si>
    <t xml:space="preserve">Emailed Receipt confirmation </t>
  </si>
  <si>
    <t xml:space="preserve">Missing Information </t>
  </si>
  <si>
    <t>Comments</t>
  </si>
  <si>
    <t>Permit Info</t>
  </si>
  <si>
    <t>Name</t>
  </si>
  <si>
    <t>Address</t>
  </si>
  <si>
    <t xml:space="preserve">Postcode </t>
  </si>
  <si>
    <t xml:space="preserve">Home </t>
  </si>
  <si>
    <t xml:space="preserve">Mobile </t>
  </si>
  <si>
    <t xml:space="preserve">Email </t>
  </si>
  <si>
    <t xml:space="preserve">Licence Number </t>
  </si>
  <si>
    <t xml:space="preserve">Type </t>
  </si>
  <si>
    <t>Age if Under 18</t>
  </si>
  <si>
    <t>Postcode</t>
  </si>
  <si>
    <t>Home</t>
  </si>
  <si>
    <t>Mobile</t>
  </si>
  <si>
    <t>Relationship</t>
  </si>
  <si>
    <t xml:space="preserve">Car Make </t>
  </si>
  <si>
    <t>Model</t>
  </si>
  <si>
    <t>Capacity</t>
  </si>
  <si>
    <t xml:space="preserve">Shared With </t>
  </si>
  <si>
    <t>Championship 1</t>
  </si>
  <si>
    <t>Championship 2</t>
  </si>
  <si>
    <t>Championship 3</t>
  </si>
  <si>
    <t xml:space="preserve">Club </t>
  </si>
  <si>
    <t>Membership No</t>
  </si>
  <si>
    <t>Event Class</t>
  </si>
  <si>
    <t xml:space="preserve">Entry Fee </t>
  </si>
  <si>
    <t xml:space="preserve">Marshall Contribution </t>
  </si>
  <si>
    <t>Total</t>
  </si>
  <si>
    <t xml:space="preserve">Transfer Reference </t>
  </si>
  <si>
    <t xml:space="preserve">Cheque Number </t>
  </si>
  <si>
    <t xml:space="preserve">Card Number </t>
  </si>
  <si>
    <t xml:space="preserve">Valid From </t>
  </si>
  <si>
    <t>Expiry Date</t>
  </si>
  <si>
    <t xml:space="preserve">Security Number </t>
  </si>
  <si>
    <t xml:space="preserve">Name </t>
  </si>
  <si>
    <t xml:space="preserve">Relationship </t>
  </si>
  <si>
    <t>Permit Number</t>
  </si>
  <si>
    <t>NAT A</t>
  </si>
  <si>
    <t>NAT B</t>
  </si>
  <si>
    <t>William Campion</t>
  </si>
  <si>
    <t>122 Fleetwood Road, Thornton Cleveleys</t>
  </si>
  <si>
    <t>FY5 1RD</t>
  </si>
  <si>
    <t>01253828688</t>
  </si>
  <si>
    <t>07734735466</t>
  </si>
  <si>
    <t>Bill.campion@btinternet.com</t>
  </si>
  <si>
    <t>N/A</t>
  </si>
  <si>
    <t>Mrs Margaret Campion</t>
  </si>
  <si>
    <t xml:space="preserve">As Driver </t>
  </si>
  <si>
    <t>As Driver</t>
  </si>
  <si>
    <t>07713137191</t>
  </si>
  <si>
    <t xml:space="preserve">Wife </t>
  </si>
  <si>
    <t>TVR</t>
  </si>
  <si>
    <t>S2000</t>
  </si>
  <si>
    <t>TVRCC Speed Championship</t>
  </si>
  <si>
    <t>TBC</t>
  </si>
  <si>
    <t>YES</t>
  </si>
  <si>
    <t>Longton DMC</t>
  </si>
  <si>
    <t>5016</t>
  </si>
  <si>
    <t>bank transfer</t>
  </si>
  <si>
    <t>5187910337131225</t>
  </si>
  <si>
    <t>06/17</t>
  </si>
  <si>
    <t>08/21</t>
  </si>
  <si>
    <t>456</t>
  </si>
  <si>
    <t>Paid</t>
  </si>
  <si>
    <t>No</t>
  </si>
  <si>
    <t xml:space="preserve">Jon Olds </t>
  </si>
  <si>
    <t xml:space="preserve">18 Burdon Road, Cleadon, Sunderland </t>
  </si>
  <si>
    <t>SR6 7RY</t>
  </si>
  <si>
    <t>01915194085</t>
  </si>
  <si>
    <t>07547674693</t>
  </si>
  <si>
    <t>-</t>
  </si>
  <si>
    <t>Wife</t>
  </si>
  <si>
    <t>VW</t>
  </si>
  <si>
    <t>Golf MK1</t>
  </si>
  <si>
    <t xml:space="preserve">Tynemouth </t>
  </si>
  <si>
    <t>3B</t>
  </si>
  <si>
    <t xml:space="preserve">All ok </t>
  </si>
  <si>
    <t>nxg911@gmail.com</t>
  </si>
  <si>
    <t>Nat B</t>
  </si>
  <si>
    <t>Bev Olds</t>
  </si>
  <si>
    <t>07841015968</t>
  </si>
  <si>
    <t>80683183</t>
  </si>
  <si>
    <t>yes</t>
  </si>
  <si>
    <t>club membership number</t>
  </si>
  <si>
    <t xml:space="preserve">Jo Briars </t>
  </si>
  <si>
    <t>The Couch House, Arrow, Warwickshire</t>
  </si>
  <si>
    <t>B49 5PP</t>
  </si>
  <si>
    <t>07710434982</t>
  </si>
  <si>
    <t>steve.hunter@btinternet.com</t>
  </si>
  <si>
    <t xml:space="preserve">Steve Hunter </t>
  </si>
  <si>
    <t>07770736425</t>
  </si>
  <si>
    <t>Partner</t>
  </si>
  <si>
    <t>Chimaera</t>
  </si>
  <si>
    <t>Steve Hunter</t>
  </si>
  <si>
    <t>17813</t>
  </si>
  <si>
    <t>no</t>
  </si>
  <si>
    <t>Joshua Oaks</t>
  </si>
  <si>
    <t>7 Davenport Close, Sandbach, Cheshire</t>
  </si>
  <si>
    <t>CW11 1YP</t>
  </si>
  <si>
    <t>01270 761371</t>
  </si>
  <si>
    <t>07501 346949</t>
  </si>
  <si>
    <t>joshoaksey@gmail.com</t>
  </si>
  <si>
    <t>N</t>
  </si>
  <si>
    <t>Bernadette Oaks</t>
  </si>
  <si>
    <t>Parent</t>
  </si>
  <si>
    <t>Reliant</t>
  </si>
  <si>
    <t>Scimitar SS1</t>
  </si>
  <si>
    <t>1809 Turbo</t>
  </si>
  <si>
    <t>Stephen Oakes</t>
  </si>
  <si>
    <t>Classic Marques Speed Challenge</t>
  </si>
  <si>
    <t>CMSC</t>
  </si>
  <si>
    <t>3E</t>
  </si>
  <si>
    <t>StephenOaks</t>
  </si>
  <si>
    <t>8 Davenport Close, Sandbach, Cheshire</t>
  </si>
  <si>
    <t>1271 761371</t>
  </si>
  <si>
    <t>Steveoakes49@gmail.com</t>
  </si>
  <si>
    <t>n</t>
  </si>
  <si>
    <t>Scimitar SS2</t>
  </si>
  <si>
    <t>1810 Turbo</t>
  </si>
  <si>
    <t>John Wadsworth</t>
  </si>
  <si>
    <t>8 Bracken Wood, 58a Kent Road, Harrogate</t>
  </si>
  <si>
    <t>HG12EU</t>
  </si>
  <si>
    <t>Johnwadsworth@hotmail.co.uk</t>
  </si>
  <si>
    <t>Nina Lacking</t>
  </si>
  <si>
    <t xml:space="preserve">Mazda </t>
  </si>
  <si>
    <t>MX 5 mk3</t>
  </si>
  <si>
    <t>XBC Cross border</t>
  </si>
  <si>
    <t>Longton</t>
  </si>
  <si>
    <t>SB</t>
  </si>
  <si>
    <t>cheque</t>
  </si>
  <si>
    <t xml:space="preserve">Simon Parkin </t>
  </si>
  <si>
    <t>St Faiths Cottage, Dalley Lane, Belper, Derbyshire</t>
  </si>
  <si>
    <t>DE56 2DJ</t>
  </si>
  <si>
    <t>07977911106</t>
  </si>
  <si>
    <t>simon_parkin@hotmail.co.uk</t>
  </si>
  <si>
    <t>Jodie Varney</t>
  </si>
  <si>
    <t>07515101954</t>
  </si>
  <si>
    <t>Girlfriend</t>
  </si>
  <si>
    <t>Porsche</t>
  </si>
  <si>
    <t>Boxter</t>
  </si>
  <si>
    <t>Petro-Canada Lubricants Porsche Club Speed Championship with Pirelli</t>
  </si>
  <si>
    <t>65669</t>
  </si>
  <si>
    <t>P3</t>
  </si>
  <si>
    <t>71273743</t>
  </si>
  <si>
    <t>Paul Clarke</t>
  </si>
  <si>
    <t xml:space="preserve">Swallows Barn, Lodge Hill, Tutbury, Staffs </t>
  </si>
  <si>
    <t>DE13 9HF</t>
  </si>
  <si>
    <t>01283521149</t>
  </si>
  <si>
    <t>07970092247</t>
  </si>
  <si>
    <t>paulmclarke@hotmail.co.uk</t>
  </si>
  <si>
    <t>Audrey Clarke</t>
  </si>
  <si>
    <t>07867845291</t>
  </si>
  <si>
    <t>Not Specified</t>
  </si>
  <si>
    <t>Morgan</t>
  </si>
  <si>
    <t>Roadster Lightweight</t>
  </si>
  <si>
    <t>MSCC Techniques Speed Championship</t>
  </si>
  <si>
    <t>4287</t>
  </si>
  <si>
    <t>0031001002</t>
  </si>
  <si>
    <t>Stephen Cork</t>
  </si>
  <si>
    <t>110 South West Avenue, Bollington. Macclesfield</t>
  </si>
  <si>
    <t>SK10 5DS</t>
  </si>
  <si>
    <t>stevepcork@sky.com</t>
  </si>
  <si>
    <t>Lesley Cork</t>
  </si>
  <si>
    <t>Scimitar SS1 Ti</t>
  </si>
  <si>
    <t>1E</t>
  </si>
  <si>
    <t>David Dyson</t>
  </si>
  <si>
    <t>07768845666</t>
  </si>
  <si>
    <t>ddyson9764@gmail.com</t>
  </si>
  <si>
    <t>Amanda Dyson</t>
  </si>
  <si>
    <t>07584257101</t>
  </si>
  <si>
    <t>127507</t>
  </si>
  <si>
    <t>P1</t>
  </si>
  <si>
    <t>9 St Marys Drive, Northwich</t>
  </si>
  <si>
    <t>CW8 2EZ</t>
  </si>
  <si>
    <t>GT3</t>
  </si>
  <si>
    <t>000602</t>
  </si>
  <si>
    <t>000510</t>
  </si>
  <si>
    <t xml:space="preserve">Geoff Mansfield </t>
  </si>
  <si>
    <t>DL17 0LZ</t>
  </si>
  <si>
    <t>01388722570</t>
  </si>
  <si>
    <t>07715998110</t>
  </si>
  <si>
    <t>geoff663@beinternet.com</t>
  </si>
  <si>
    <t>Sheila Mansfield</t>
  </si>
  <si>
    <t>Jaguar</t>
  </si>
  <si>
    <t>Kougar Special</t>
  </si>
  <si>
    <t xml:space="preserve">JDC 4-HILLS &amp; Sprint Championship </t>
  </si>
  <si>
    <t>Jaguar Drivers Club</t>
  </si>
  <si>
    <t>JDC</t>
  </si>
  <si>
    <t xml:space="preserve">event class required </t>
  </si>
  <si>
    <t>Greystones, Windlestone Park, Rushyford, Co. Durham</t>
  </si>
  <si>
    <t>07541648418</t>
  </si>
  <si>
    <t>101561</t>
  </si>
  <si>
    <t xml:space="preserve">Steven Mcdonald </t>
  </si>
  <si>
    <t>Longrigg, Longrigg Riding Mill</t>
  </si>
  <si>
    <t>NE44 6AL</t>
  </si>
  <si>
    <t>01434682055</t>
  </si>
  <si>
    <t>holbland@gmail.com</t>
  </si>
  <si>
    <t>Jennifer McDonald</t>
  </si>
  <si>
    <t>07392308082</t>
  </si>
  <si>
    <t>MSCC</t>
  </si>
  <si>
    <t>6705</t>
  </si>
  <si>
    <t>103262</t>
  </si>
  <si>
    <t>Steven Mcdonald</t>
  </si>
  <si>
    <t>Thomas Robinson</t>
  </si>
  <si>
    <t>Wisteria Cottage, Headlam, Darlington</t>
  </si>
  <si>
    <t>DL2 3HA</t>
  </si>
  <si>
    <t>01325732082</t>
  </si>
  <si>
    <t>07801414243</t>
  </si>
  <si>
    <t>thomas@headlamhall.co.uk</t>
  </si>
  <si>
    <t>Cheryl Robinson</t>
  </si>
  <si>
    <t>07801652717</t>
  </si>
  <si>
    <t>911 Carrera</t>
  </si>
  <si>
    <t>00038</t>
  </si>
  <si>
    <t>Paul Turnbull</t>
  </si>
  <si>
    <t>7 Anvil Court, Lindley, Huddersfield</t>
  </si>
  <si>
    <t>HD3 3 GN</t>
  </si>
  <si>
    <t>-D1</t>
  </si>
  <si>
    <t>paulturnbull@btopenworld.com</t>
  </si>
  <si>
    <t>Nat A</t>
  </si>
  <si>
    <t>Theresa McAvinue</t>
  </si>
  <si>
    <t>Scimitar GT</t>
  </si>
  <si>
    <t>3K</t>
  </si>
  <si>
    <t>4543612064604356</t>
  </si>
  <si>
    <t>-A18</t>
  </si>
  <si>
    <t xml:space="preserve">Jim Johnstone </t>
  </si>
  <si>
    <t>6 The Orchards, Brafferton</t>
  </si>
  <si>
    <t>YO61 2NR</t>
  </si>
  <si>
    <t>01423360524</t>
  </si>
  <si>
    <t>07765891354</t>
  </si>
  <si>
    <t>j.johnstone491@btinternet.com</t>
  </si>
  <si>
    <t>Nicholas Johnstone</t>
  </si>
  <si>
    <t>232 Prince Rupert Drive, Tockwith, York</t>
  </si>
  <si>
    <t>YO26 7PU</t>
  </si>
  <si>
    <t>07906339815</t>
  </si>
  <si>
    <t>Son</t>
  </si>
  <si>
    <t>Triumph</t>
  </si>
  <si>
    <t>TR6</t>
  </si>
  <si>
    <t>Revington TR / TR Register Sprint &amp; Hillclimb Championship</t>
  </si>
  <si>
    <t>TR Register</t>
  </si>
  <si>
    <t>36533</t>
  </si>
  <si>
    <t>TR</t>
  </si>
  <si>
    <t>01423358856</t>
  </si>
  <si>
    <t>5402 2250 0267 0848</t>
  </si>
  <si>
    <t>04/16</t>
  </si>
  <si>
    <t>04/19</t>
  </si>
  <si>
    <t>Shaun Roche</t>
  </si>
  <si>
    <t>4 Niddries Court, Moulton, Cheshire</t>
  </si>
  <si>
    <t>CW9 8RD</t>
  </si>
  <si>
    <t>shaunroche69@outlook.com</t>
  </si>
  <si>
    <t>Helen Nightingale</t>
  </si>
  <si>
    <t>Dolomite Sprint</t>
  </si>
  <si>
    <t>4555 7202 0851 1067</t>
  </si>
  <si>
    <t>class</t>
  </si>
  <si>
    <t xml:space="preserve">Martin Rowe </t>
  </si>
  <si>
    <t>90 Mankfield Lane, Southport</t>
  </si>
  <si>
    <t>PR9 7NL</t>
  </si>
  <si>
    <t>01706840669</t>
  </si>
  <si>
    <t>07880736426</t>
  </si>
  <si>
    <t>martin.rowe12@btinternet.com</t>
  </si>
  <si>
    <t>Fiona Welch</t>
  </si>
  <si>
    <t>07900904488</t>
  </si>
  <si>
    <t xml:space="preserve">Partner </t>
  </si>
  <si>
    <t xml:space="preserve">Honda </t>
  </si>
  <si>
    <t>Longton Northern Speed Championship</t>
  </si>
  <si>
    <t/>
  </si>
  <si>
    <t>David Welton</t>
  </si>
  <si>
    <t>4 Ash Grove, Wrea Green, Preston, Lancs</t>
  </si>
  <si>
    <t>PR4 2NY</t>
  </si>
  <si>
    <t>01772671549</t>
  </si>
  <si>
    <t>07541506755</t>
  </si>
  <si>
    <t>david-welton@tiscali.co.uk</t>
  </si>
  <si>
    <t>Ann D Welton</t>
  </si>
  <si>
    <t>Tasmin Coupe</t>
  </si>
  <si>
    <t>88</t>
  </si>
  <si>
    <t>1D</t>
  </si>
  <si>
    <t>178</t>
  </si>
  <si>
    <t>Andy Fagan</t>
  </si>
  <si>
    <t>45 Langford Crescent, Beckley</t>
  </si>
  <si>
    <t>CH7 2PR</t>
  </si>
  <si>
    <t>01244547255</t>
  </si>
  <si>
    <t>07785560560</t>
  </si>
  <si>
    <t>auto.key@btinternet.com</t>
  </si>
  <si>
    <t xml:space="preserve">Jack Fagan </t>
  </si>
  <si>
    <t>Boxter S</t>
  </si>
  <si>
    <t>P2</t>
  </si>
  <si>
    <t>Welsh Road, Queensferry, Cheschire,</t>
  </si>
  <si>
    <t>01244347255</t>
  </si>
  <si>
    <t>ref 16227</t>
  </si>
  <si>
    <t>Peter Smith</t>
  </si>
  <si>
    <t>47 Colebourne Road, Birmingham</t>
  </si>
  <si>
    <t>B13 0EZ</t>
  </si>
  <si>
    <t>peter@smith.br.com</t>
  </si>
  <si>
    <t>Sheila Taylor</t>
  </si>
  <si>
    <t xml:space="preserve">Geraint Evans </t>
  </si>
  <si>
    <t xml:space="preserve">38 Whirlw Park Road, Sheffield </t>
  </si>
  <si>
    <t>S11 9NP</t>
  </si>
  <si>
    <t>01142350053</t>
  </si>
  <si>
    <t>07818611541</t>
  </si>
  <si>
    <t>geraint.w.evans@btinternet.com</t>
  </si>
  <si>
    <t xml:space="preserve">Alison Evans </t>
  </si>
  <si>
    <t>07778345671</t>
  </si>
  <si>
    <t>Carrera</t>
  </si>
  <si>
    <t xml:space="preserve">Roger Fish </t>
  </si>
  <si>
    <t>1 Rosebery Avenue, Blackpool</t>
  </si>
  <si>
    <t>FY4 1LA</t>
  </si>
  <si>
    <t>01253405383</t>
  </si>
  <si>
    <t>07710606746</t>
  </si>
  <si>
    <t>rogerfish@live.co.uk</t>
  </si>
  <si>
    <t>Janet Powell</t>
  </si>
  <si>
    <t>07961071202</t>
  </si>
  <si>
    <t>090</t>
  </si>
  <si>
    <t>Graham Blackwell</t>
  </si>
  <si>
    <t xml:space="preserve">2 Graves Way, Anstey, Leicestershire </t>
  </si>
  <si>
    <t>LE7 7LX</t>
  </si>
  <si>
    <t>01162311032</t>
  </si>
  <si>
    <t>07961653125</t>
  </si>
  <si>
    <t>blackwellgraham71@gmail.com</t>
  </si>
  <si>
    <t>Dawn Blackwell</t>
  </si>
  <si>
    <t>07568548858</t>
  </si>
  <si>
    <t>Mygale</t>
  </si>
  <si>
    <t>M13-SJ Ecoboost</t>
  </si>
  <si>
    <t>SBD Motorsport British Sprint Championship</t>
  </si>
  <si>
    <t xml:space="preserve">HSA Speed Championship </t>
  </si>
  <si>
    <t>5E</t>
  </si>
  <si>
    <t xml:space="preserve">Adrian Evans </t>
  </si>
  <si>
    <t>6 The Horseshoe, York</t>
  </si>
  <si>
    <t>YO24 1LX</t>
  </si>
  <si>
    <t>01904704352</t>
  </si>
  <si>
    <t>07798780468</t>
  </si>
  <si>
    <t>aae.65@btinternet.com</t>
  </si>
  <si>
    <t xml:space="preserve">Jacqueline Evans </t>
  </si>
  <si>
    <t>07767440095</t>
  </si>
  <si>
    <t>D Type Replica</t>
  </si>
  <si>
    <t>341104</t>
  </si>
  <si>
    <t xml:space="preserve">Class required </t>
  </si>
  <si>
    <t>Steve Broughton</t>
  </si>
  <si>
    <t>SBD Motorsport Ltd, Unit 15 Red Lion Bus pk, Red Lion Rd, Surbiton</t>
  </si>
  <si>
    <t>KT6 7QD</t>
  </si>
  <si>
    <t>07712788111</t>
  </si>
  <si>
    <t>steve@sbdmotorsport.co.uk</t>
  </si>
  <si>
    <t>Kim Broughton</t>
  </si>
  <si>
    <t>07894999818</t>
  </si>
  <si>
    <t>SBD Dallara</t>
  </si>
  <si>
    <t>F3</t>
  </si>
  <si>
    <t>Matt Hillam</t>
  </si>
  <si>
    <t>Westfield Speed Series</t>
  </si>
  <si>
    <t>HAS</t>
  </si>
  <si>
    <t>2663</t>
  </si>
  <si>
    <t>5D</t>
  </si>
  <si>
    <t>3 Enderby Road, Luton</t>
  </si>
  <si>
    <t>LU3 2HG</t>
  </si>
  <si>
    <t>07881811255</t>
  </si>
  <si>
    <t>matthew.hillam@millbrook.co.uk</t>
  </si>
  <si>
    <t>Mr &amp; Mrs Hillam</t>
  </si>
  <si>
    <t>Englemont, The Yeld, Bakewell</t>
  </si>
  <si>
    <t>DE45 1FH</t>
  </si>
  <si>
    <t>01629813257</t>
  </si>
  <si>
    <t>4329</t>
  </si>
  <si>
    <t>022101</t>
  </si>
  <si>
    <t>1600 Turbo</t>
  </si>
  <si>
    <t>7132</t>
  </si>
  <si>
    <t>ref Aae 2.4.18</t>
  </si>
  <si>
    <t>class required</t>
  </si>
  <si>
    <t>0283910121</t>
  </si>
  <si>
    <t>parents</t>
  </si>
  <si>
    <t>Anthony Stewart</t>
  </si>
  <si>
    <t>Mill Wood Farm, Rushyford, Ferryhill, CO Durham</t>
  </si>
  <si>
    <t>DL170LT</t>
  </si>
  <si>
    <t>sales@stewartgroup.co.uk</t>
  </si>
  <si>
    <t>Stephanie Stewart</t>
  </si>
  <si>
    <t>wife</t>
  </si>
  <si>
    <t>Aristocat</t>
  </si>
  <si>
    <t>Geoff Stallard</t>
  </si>
  <si>
    <t>Castle Cottage, Godalming Road, Loxhill, Godalming, Surrey</t>
  </si>
  <si>
    <t>GU8 4BQ</t>
  </si>
  <si>
    <t>GEOFF.CASTLECOTTAGE@GMAIL.COM</t>
  </si>
  <si>
    <t>Alison Stallard</t>
  </si>
  <si>
    <t>Tvr</t>
  </si>
  <si>
    <t>Vixen</t>
  </si>
  <si>
    <t>Has speed championship</t>
  </si>
  <si>
    <t>Steven Brown</t>
  </si>
  <si>
    <t>1 Marston Drive, Markfield, Leicestershire</t>
  </si>
  <si>
    <t>LE67 9XB</t>
  </si>
  <si>
    <t>Stevebrown23@btinternet.com</t>
  </si>
  <si>
    <t>Niki Chaplin</t>
  </si>
  <si>
    <t>JKS</t>
  </si>
  <si>
    <t>JR01</t>
  </si>
  <si>
    <t>5C</t>
  </si>
  <si>
    <t>David Greenhalgh</t>
  </si>
  <si>
    <t>Hillcroft, Colby, Appleby, Cumbria</t>
  </si>
  <si>
    <t>CA16 6BD</t>
  </si>
  <si>
    <t>dgre@talktalk.net</t>
  </si>
  <si>
    <t>Patricia Greenhalgh</t>
  </si>
  <si>
    <t>Scimitar SE5A</t>
  </si>
  <si>
    <t>RSSOC</t>
  </si>
  <si>
    <t>3C</t>
  </si>
  <si>
    <t>Mark Anson</t>
  </si>
  <si>
    <t>Eastcroft, School Road, Marton Moss, Blackpool</t>
  </si>
  <si>
    <t>FY4 5DX</t>
  </si>
  <si>
    <t>mark.f1@btopenworld.com</t>
  </si>
  <si>
    <t>Beverly Mashayekhy</t>
  </si>
  <si>
    <t>10 St Lukes Road, Blackpool</t>
  </si>
  <si>
    <t>FY4 2EG</t>
  </si>
  <si>
    <t>Jedi</t>
  </si>
  <si>
    <t>MK1 GSXR K8</t>
  </si>
  <si>
    <t>WSCC Speed Series</t>
  </si>
  <si>
    <t>WSCC</t>
  </si>
  <si>
    <t>5A</t>
  </si>
  <si>
    <t>Ben Curry</t>
  </si>
  <si>
    <t>71 Green Lane, Ashton Under Lyne, Tamside</t>
  </si>
  <si>
    <t>OL6 8TE</t>
  </si>
  <si>
    <t>Ben.curry@talktalk.net</t>
  </si>
  <si>
    <t>Julie Curry</t>
  </si>
  <si>
    <t>SS1</t>
  </si>
  <si>
    <t>Simon Ashby</t>
  </si>
  <si>
    <t>Eardiisley House, Eardisley, Hereford</t>
  </si>
  <si>
    <t>Sm.ashby@virgin.net</t>
  </si>
  <si>
    <t>Alice Ashby</t>
  </si>
  <si>
    <t>15 Wade Lane, Hill Ridware, Rugeley.</t>
  </si>
  <si>
    <t>Ws153RE</t>
  </si>
  <si>
    <t>Daughter</t>
  </si>
  <si>
    <t>Phill Ludbrook</t>
  </si>
  <si>
    <t>Bartletts Farm Cottage, West End, Somerton, Somerset</t>
  </si>
  <si>
    <t>TA11 6RQ</t>
  </si>
  <si>
    <t>Phil@bfc2011.plus.com</t>
  </si>
  <si>
    <t>Ali Taylor</t>
  </si>
  <si>
    <t>11 Beech Grove, Somerton, Somerset</t>
  </si>
  <si>
    <t>TA11 6LG</t>
  </si>
  <si>
    <t>Friend</t>
  </si>
  <si>
    <t>Stephen Jory</t>
  </si>
  <si>
    <t>8 Hawthorne Drive, Thornton, Leicestshire</t>
  </si>
  <si>
    <t>LE67 1AW</t>
  </si>
  <si>
    <t>07973163241</t>
  </si>
  <si>
    <t>07973163421</t>
  </si>
  <si>
    <t>stephenjory@btinternet.com</t>
  </si>
  <si>
    <t xml:space="preserve">Sharon Jory </t>
  </si>
  <si>
    <t>07971584773</t>
  </si>
  <si>
    <t>45535</t>
  </si>
  <si>
    <t>P4</t>
  </si>
  <si>
    <t>Martin Leach</t>
  </si>
  <si>
    <t xml:space="preserve">38 Westbury Crescent, Oxford </t>
  </si>
  <si>
    <t>OX4 3RZ</t>
  </si>
  <si>
    <t>07957500978</t>
  </si>
  <si>
    <t>martinleach964@yahoo.co.uk</t>
  </si>
  <si>
    <t>Madeline Ding</t>
  </si>
  <si>
    <t>07989662658</t>
  </si>
  <si>
    <t>56710</t>
  </si>
  <si>
    <t xml:space="preserve">Heath Briggs </t>
  </si>
  <si>
    <t>01772684448</t>
  </si>
  <si>
    <t>07969454703</t>
  </si>
  <si>
    <t>heathbriggs@btinternet.com</t>
  </si>
  <si>
    <t>Nicola Briggs</t>
  </si>
  <si>
    <t>7 Bryning Fern Lane Kirkham</t>
  </si>
  <si>
    <t>PR4 2BQ</t>
  </si>
  <si>
    <t>01772672378</t>
  </si>
  <si>
    <t>07730411690</t>
  </si>
  <si>
    <t xml:space="preserve">Daniel Hollis </t>
  </si>
  <si>
    <t xml:space="preserve">134 Street Lane, Roundhay, Leeds </t>
  </si>
  <si>
    <t>LS8 2BW</t>
  </si>
  <si>
    <t>07766717667</t>
  </si>
  <si>
    <t>dan4182uk@yahoo.com</t>
  </si>
  <si>
    <t>Rachel Farrimond</t>
  </si>
  <si>
    <t>07734352560</t>
  </si>
  <si>
    <t>Caterham</t>
  </si>
  <si>
    <t xml:space="preserve">Midland Speed Championship </t>
  </si>
  <si>
    <t>Midland Speed</t>
  </si>
  <si>
    <t>2A</t>
  </si>
  <si>
    <t>7 Bryning Fern Lane, Kirkham, Preston, Lancs</t>
  </si>
  <si>
    <t>180</t>
  </si>
  <si>
    <t>in post</t>
  </si>
  <si>
    <t>2018/029</t>
  </si>
  <si>
    <t>Kevin Bryant</t>
  </si>
  <si>
    <t>97 Longue Drive, Calverton, Nottingham</t>
  </si>
  <si>
    <t>NG14 6QE</t>
  </si>
  <si>
    <t>Kevanddannie@virginmedia.com</t>
  </si>
  <si>
    <t>Anne Bryant</t>
  </si>
  <si>
    <t>TR3A</t>
  </si>
  <si>
    <t>John Pinder</t>
  </si>
  <si>
    <t>12 Jane Hills, Shipley, West Yorks,</t>
  </si>
  <si>
    <t>BD17 7EH</t>
  </si>
  <si>
    <t>john.pinder3@btinternet.com</t>
  </si>
  <si>
    <t>Katherine Pinder</t>
  </si>
  <si>
    <t>Ford</t>
  </si>
  <si>
    <t>Fiesta</t>
  </si>
  <si>
    <t>Barc</t>
  </si>
  <si>
    <t>1B</t>
  </si>
  <si>
    <t>Grahame Harden</t>
  </si>
  <si>
    <t>Trevenna, Abby Road, Swineshead, Boston, Lincolnshire</t>
  </si>
  <si>
    <t>PE20 3EN</t>
  </si>
  <si>
    <t>inversegate@gmail.com</t>
  </si>
  <si>
    <t>Jane Harden</t>
  </si>
  <si>
    <t>MK6</t>
  </si>
  <si>
    <t>Bristol Pegasus</t>
  </si>
  <si>
    <t>GH01</t>
  </si>
  <si>
    <t>paid</t>
  </si>
  <si>
    <t>Peter Taylor</t>
  </si>
  <si>
    <t>Lea Hall, Ash, Whitchurch, Shropsire</t>
  </si>
  <si>
    <t>SY13 4NP</t>
  </si>
  <si>
    <t>Peter@fieldfarefarmers.com</t>
  </si>
  <si>
    <t>Sue Taylor</t>
  </si>
  <si>
    <t>Boxter 718 S</t>
  </si>
  <si>
    <t>Hasley &amp; D light CC</t>
  </si>
  <si>
    <t>498</t>
  </si>
  <si>
    <t>SC</t>
  </si>
  <si>
    <t>100022</t>
  </si>
  <si>
    <t xml:space="preserve">Description </t>
  </si>
  <si>
    <t>Expenditure</t>
  </si>
  <si>
    <t xml:space="preserve">Income </t>
  </si>
  <si>
    <t xml:space="preserve">Profit / Loss </t>
  </si>
  <si>
    <t xml:space="preserve">Circuit Hire </t>
  </si>
  <si>
    <t>originally quoted 360 for medical but now it is 360 + vat</t>
  </si>
  <si>
    <t>Timekeepers</t>
  </si>
  <si>
    <t xml:space="preserve">Scrutineers </t>
  </si>
  <si>
    <t xml:space="preserve">Permit </t>
  </si>
  <si>
    <t>Awards</t>
  </si>
  <si>
    <t>Rescue Unit</t>
  </si>
  <si>
    <t>Security (Sunday)</t>
  </si>
  <si>
    <t xml:space="preserve">Expenses </t>
  </si>
  <si>
    <t>NAT A Entries</t>
  </si>
  <si>
    <t>NAT B Entries</t>
  </si>
  <si>
    <t xml:space="preserve">Other Payments </t>
  </si>
  <si>
    <t>partial entries for withdrawals etc</t>
  </si>
  <si>
    <t xml:space="preserve">Total </t>
  </si>
  <si>
    <t>Actual 2017</t>
  </si>
  <si>
    <t>Actual 2018</t>
  </si>
  <si>
    <t>comments</t>
  </si>
  <si>
    <t>Glyn Sketchley</t>
  </si>
  <si>
    <t>37 Stafford Leys, Lfe, Leicester</t>
  </si>
  <si>
    <t>LE3 3LY</t>
  </si>
  <si>
    <t>sketchleyg@yahoo.com</t>
  </si>
  <si>
    <t>C Sharpe</t>
  </si>
  <si>
    <t>Force</t>
  </si>
  <si>
    <t xml:space="preserve">PT </t>
  </si>
  <si>
    <t>Liverpool MC</t>
  </si>
  <si>
    <t>Nick Wadsworth</t>
  </si>
  <si>
    <t>The Flat, The Manor House,The Street, Compton,Guilford</t>
  </si>
  <si>
    <t>GU3 1EQ</t>
  </si>
  <si>
    <t xml:space="preserve"> Na</t>
  </si>
  <si>
    <t>N.Wadsworth@hotmail.com</t>
  </si>
  <si>
    <t>Susan Wadsworth</t>
  </si>
  <si>
    <t>Badgers Hollow, Chapel Lane, Tattershall,</t>
  </si>
  <si>
    <t>LN4 4PS</t>
  </si>
  <si>
    <t>01526345136</t>
  </si>
  <si>
    <t>Mother</t>
  </si>
  <si>
    <t>911 SC/RS</t>
  </si>
  <si>
    <t>Ian Wadsworth</t>
  </si>
  <si>
    <t>John Stephens</t>
  </si>
  <si>
    <t>3 Osprey Drive, Wilmslow, Cheshire</t>
  </si>
  <si>
    <t>SK9 2LA</t>
  </si>
  <si>
    <t>Jrstephens@talktalk.net</t>
  </si>
  <si>
    <t>Lynda Stephens</t>
  </si>
  <si>
    <t>4 x 4</t>
  </si>
  <si>
    <t>Karl Lupton</t>
  </si>
  <si>
    <t>12 Alexander Close, Metheringham,Lincoln</t>
  </si>
  <si>
    <t>LN4 3HJ</t>
  </si>
  <si>
    <t>Karline@tiscali.co.uk</t>
  </si>
  <si>
    <t>Caroline Lupton</t>
  </si>
  <si>
    <t>Graham Porrett</t>
  </si>
  <si>
    <t xml:space="preserve">Sidlsham Garage, Lockgate Road, Sidlesham Chichester West Sussex </t>
  </si>
  <si>
    <t>PO20 7QE</t>
  </si>
  <si>
    <t>01243 641391</t>
  </si>
  <si>
    <t>07836535206</t>
  </si>
  <si>
    <t>graham.porrett@btconnect.com</t>
  </si>
  <si>
    <t>Angela Driver</t>
  </si>
  <si>
    <t>1 The Birches Little Hill West Chiltington Pulborough</t>
  </si>
  <si>
    <t>07771522628</t>
  </si>
  <si>
    <t>LOLA</t>
  </si>
  <si>
    <t>TeGra T90</t>
  </si>
  <si>
    <t xml:space="preserve">Terry Holmes </t>
  </si>
  <si>
    <t>Bognor Regis MC</t>
  </si>
  <si>
    <t>TBA</t>
  </si>
  <si>
    <t>000439</t>
  </si>
  <si>
    <t>Graham Rose</t>
  </si>
  <si>
    <t>Orchard House, Main St, North Muskham, Newark</t>
  </si>
  <si>
    <t>NG23 6HQ</t>
  </si>
  <si>
    <t>01636674418</t>
  </si>
  <si>
    <t>grahamrose911@hotmail.co.uk</t>
  </si>
  <si>
    <t>Angela Rose</t>
  </si>
  <si>
    <t>07783671927</t>
  </si>
  <si>
    <t>21949</t>
  </si>
  <si>
    <t>Deryck Jones</t>
  </si>
  <si>
    <t>TS12 2QL</t>
  </si>
  <si>
    <t>01287677372</t>
  </si>
  <si>
    <t>07779783105</t>
  </si>
  <si>
    <t>deryck_06@hotmail.co.uk</t>
  </si>
  <si>
    <t xml:space="preserve">Linda Jones </t>
  </si>
  <si>
    <t xml:space="preserve">Parent </t>
  </si>
  <si>
    <t>Peugeot</t>
  </si>
  <si>
    <t>205 GTI</t>
  </si>
  <si>
    <t xml:space="preserve">Derek Hodder </t>
  </si>
  <si>
    <t>45 Cosby Road, Littlethorpe, Leics</t>
  </si>
  <si>
    <t>LE19 2HG</t>
  </si>
  <si>
    <t>07774257429</t>
  </si>
  <si>
    <t>derek@eec-ltd.com</t>
  </si>
  <si>
    <t xml:space="preserve">Julie Hodder </t>
  </si>
  <si>
    <t>07866174427</t>
  </si>
  <si>
    <t>Westfield</t>
  </si>
  <si>
    <t>Type R-SC</t>
  </si>
  <si>
    <t>Garry Bunn</t>
  </si>
  <si>
    <t>3G</t>
  </si>
  <si>
    <t xml:space="preserve">Darren Slater </t>
  </si>
  <si>
    <t>20 The Leas, Bulcote, Nottingham</t>
  </si>
  <si>
    <t>NG14 5HB</t>
  </si>
  <si>
    <t>01158411918</t>
  </si>
  <si>
    <t>07974762287</t>
  </si>
  <si>
    <t>darren.slater2@gmail.com</t>
  </si>
  <si>
    <t>Tracey Slater</t>
  </si>
  <si>
    <t>07875312166</t>
  </si>
  <si>
    <t>Cayman S</t>
  </si>
  <si>
    <t>59723</t>
  </si>
  <si>
    <t xml:space="preserve">Gary Bunn </t>
  </si>
  <si>
    <t xml:space="preserve">37 Vicarage Road, Chellaston, Derby </t>
  </si>
  <si>
    <t>DE73 6SD</t>
  </si>
  <si>
    <t>01332702129</t>
  </si>
  <si>
    <t>07979907489</t>
  </si>
  <si>
    <t>garry@cosworthpower.com</t>
  </si>
  <si>
    <t>Sandra Bunn</t>
  </si>
  <si>
    <t>07817177543</t>
  </si>
  <si>
    <t>SEI Type R</t>
  </si>
  <si>
    <t>Derek Hodder</t>
  </si>
  <si>
    <t>4334</t>
  </si>
  <si>
    <t>07496361076</t>
  </si>
  <si>
    <t>022017</t>
  </si>
  <si>
    <t xml:space="preserve">38 Huntcliffe Drive, Brotten, Saltburn. Cleveland </t>
  </si>
  <si>
    <t>103124</t>
  </si>
  <si>
    <t>req club membership</t>
  </si>
  <si>
    <t>14844</t>
  </si>
  <si>
    <t>302203</t>
  </si>
  <si>
    <t>100603</t>
  </si>
  <si>
    <t>003385</t>
  </si>
  <si>
    <t xml:space="preserve">Simon Baines </t>
  </si>
  <si>
    <t>31, Seven Stiles Drive, Marple, Cheshire</t>
  </si>
  <si>
    <t>SK6 6LT</t>
  </si>
  <si>
    <t>07973285923</t>
  </si>
  <si>
    <t>simon_baines@ntlworld.com</t>
  </si>
  <si>
    <t xml:space="preserve">Julie Baines </t>
  </si>
  <si>
    <t>Roadster</t>
  </si>
  <si>
    <t>8466</t>
  </si>
  <si>
    <t>01614277150</t>
  </si>
  <si>
    <t>07968309150</t>
  </si>
  <si>
    <t>7442</t>
  </si>
  <si>
    <t>Tom Fisher</t>
  </si>
  <si>
    <t>77 Nottm Road, Trowell, Nottm</t>
  </si>
  <si>
    <t>NG9 3PJ</t>
  </si>
  <si>
    <t>07768317346</t>
  </si>
  <si>
    <t>fishers911@aol.com</t>
  </si>
  <si>
    <t>Jane Hingley</t>
  </si>
  <si>
    <t>07725633222</t>
  </si>
  <si>
    <t>boxter S</t>
  </si>
  <si>
    <t>30011</t>
  </si>
  <si>
    <t>109089</t>
  </si>
  <si>
    <t>Terry Everall</t>
  </si>
  <si>
    <t>South House, Moor Lane, York</t>
  </si>
  <si>
    <t>YO23 2UF</t>
  </si>
  <si>
    <t>07767836234</t>
  </si>
  <si>
    <t>terry.everall@gmail.com</t>
  </si>
  <si>
    <t>Margret Everall</t>
  </si>
  <si>
    <t>07733237951</t>
  </si>
  <si>
    <t>Megablade</t>
  </si>
  <si>
    <t>13456</t>
  </si>
  <si>
    <t>3H</t>
  </si>
  <si>
    <t>100135</t>
  </si>
  <si>
    <t>Stephen Everall</t>
  </si>
  <si>
    <t>25 Longdike Lane, Kippax</t>
  </si>
  <si>
    <t>LS25 7BP</t>
  </si>
  <si>
    <t>01132860924</t>
  </si>
  <si>
    <t>stephen.everall@sky.com</t>
  </si>
  <si>
    <t>SEI W</t>
  </si>
  <si>
    <t>18970</t>
  </si>
  <si>
    <t>2966</t>
  </si>
  <si>
    <t>Richard Blacklee</t>
  </si>
  <si>
    <t>8 Blackmile Lane, Grendon</t>
  </si>
  <si>
    <t>NN7 1JR</t>
  </si>
  <si>
    <t>0193366484</t>
  </si>
  <si>
    <t>07976521457</t>
  </si>
  <si>
    <t>richard.blacklee@btinternet.com</t>
  </si>
  <si>
    <t>Carolyn Blacklee</t>
  </si>
  <si>
    <t>01933664848</t>
  </si>
  <si>
    <t>Jim York</t>
  </si>
  <si>
    <t>19121</t>
  </si>
  <si>
    <t>001561</t>
  </si>
  <si>
    <t>Jonathan Baines</t>
  </si>
  <si>
    <t>Old Dunningwell Back Cottage, The Green, Millom</t>
  </si>
  <si>
    <t>LA18 5JT</t>
  </si>
  <si>
    <t>01229777220</t>
  </si>
  <si>
    <t>07715652822</t>
  </si>
  <si>
    <t>jonathan_baines@ntlworld.com</t>
  </si>
  <si>
    <t>Simon Baines</t>
  </si>
  <si>
    <t>31 Seven stiles Drive, Marple, Stockport</t>
  </si>
  <si>
    <t>Father</t>
  </si>
  <si>
    <t>Royale</t>
  </si>
  <si>
    <t>RP30</t>
  </si>
  <si>
    <t>HSCC</t>
  </si>
  <si>
    <t>2699</t>
  </si>
  <si>
    <t>040</t>
  </si>
  <si>
    <t>Simon Bainbridge</t>
  </si>
  <si>
    <t>Fir Trees Farm, Stokesley</t>
  </si>
  <si>
    <t>TS9 5LD</t>
  </si>
  <si>
    <t>01642710472</t>
  </si>
  <si>
    <t>07710906682</t>
  </si>
  <si>
    <t>simon@firtreesfarm.co.uk</t>
  </si>
  <si>
    <t>Emma Bainbridge</t>
  </si>
  <si>
    <t>SBR</t>
  </si>
  <si>
    <t>Chrono V8 TT</t>
  </si>
  <si>
    <t>2018/006</t>
  </si>
  <si>
    <t>Yes</t>
  </si>
  <si>
    <t>000068</t>
  </si>
  <si>
    <t>Terrence Stockwell</t>
  </si>
  <si>
    <t>12 The Meadows, Middleton St George, Darlington</t>
  </si>
  <si>
    <t>DL2 1UE</t>
  </si>
  <si>
    <t>01325332633</t>
  </si>
  <si>
    <t>Geraldine Stockwell</t>
  </si>
  <si>
    <t xml:space="preserve">Van Diemen </t>
  </si>
  <si>
    <t>Multisport</t>
  </si>
  <si>
    <t>DDMC</t>
  </si>
  <si>
    <t>72</t>
  </si>
  <si>
    <t>4A</t>
  </si>
  <si>
    <t>102389</t>
  </si>
  <si>
    <t>Terry Holmes</t>
  </si>
  <si>
    <t>Wagtails, Church Lane, Eastergate</t>
  </si>
  <si>
    <t>PO20 3XD</t>
  </si>
  <si>
    <t>01243278814</t>
  </si>
  <si>
    <t>07841524783</t>
  </si>
  <si>
    <t>TERRYTHECHIP@talktalk.net</t>
  </si>
  <si>
    <t>Deb Holmes</t>
  </si>
  <si>
    <t>at meeting</t>
  </si>
  <si>
    <t>Lola</t>
  </si>
  <si>
    <t>Tigra Judd</t>
  </si>
  <si>
    <t>NG</t>
  </si>
  <si>
    <t>membership number</t>
  </si>
  <si>
    <t>Paul Jaggard</t>
  </si>
  <si>
    <t>12 Godson Avenue, Keckington, Sleaford</t>
  </si>
  <si>
    <t>NG34 9SB</t>
  </si>
  <si>
    <t>01529469254</t>
  </si>
  <si>
    <t>07468867594</t>
  </si>
  <si>
    <t>p.jaggard@talktalk.net</t>
  </si>
  <si>
    <t>Carol Jaggard</t>
  </si>
  <si>
    <t>07470976656</t>
  </si>
  <si>
    <t>Alfa Romeo</t>
  </si>
  <si>
    <t>147 GTA</t>
  </si>
  <si>
    <t>110</t>
  </si>
  <si>
    <t>1C</t>
  </si>
  <si>
    <t>Stuart Maclean</t>
  </si>
  <si>
    <t>32 Ashgarth Court, Rossett Green, Harrogate, North Yorks</t>
  </si>
  <si>
    <t>HG2 9LE</t>
  </si>
  <si>
    <t>01423870604</t>
  </si>
  <si>
    <t>07814076492</t>
  </si>
  <si>
    <t>stuartmacleanaj@btinternet.com</t>
  </si>
  <si>
    <t>Maggie Maclean</t>
  </si>
  <si>
    <t>07572580073</t>
  </si>
  <si>
    <t>9196</t>
  </si>
  <si>
    <t>Peter Goulding</t>
  </si>
  <si>
    <t>12 Woolfers Ave, Corringham, Essex</t>
  </si>
  <si>
    <t>SS17 9AU</t>
  </si>
  <si>
    <t>01375671438</t>
  </si>
  <si>
    <t>07768048039</t>
  </si>
  <si>
    <t>petergoulding@tiscaliCo.uk</t>
  </si>
  <si>
    <t>Mrs D J Goulding</t>
  </si>
  <si>
    <t>Mygale Formula Ford</t>
  </si>
  <si>
    <t>FF200 Ecoboost</t>
  </si>
  <si>
    <t>credit card</t>
  </si>
  <si>
    <t>5299 3258 0059 1794</t>
  </si>
  <si>
    <t>08/15</t>
  </si>
  <si>
    <t>09/19</t>
  </si>
  <si>
    <t>P Goulding</t>
  </si>
  <si>
    <t>Chris Livesey</t>
  </si>
  <si>
    <t>16 North Road, Droylsden, Manchester</t>
  </si>
  <si>
    <t>M43 6LJ</t>
  </si>
  <si>
    <t>07985176729</t>
  </si>
  <si>
    <t>C.J.Livesey@gmail.com</t>
  </si>
  <si>
    <t>Judith Gill</t>
  </si>
  <si>
    <t>07515687853</t>
  </si>
  <si>
    <t>Fiancee</t>
  </si>
  <si>
    <t>tvr</t>
  </si>
  <si>
    <t>Grantura Gem</t>
  </si>
  <si>
    <t>3400 V6</t>
  </si>
  <si>
    <t>John Livesey</t>
  </si>
  <si>
    <t>Na</t>
  </si>
  <si>
    <t>5253 0300 0621 9638</t>
  </si>
  <si>
    <t>12/17</t>
  </si>
  <si>
    <t>02/22</t>
  </si>
  <si>
    <t>C Livesey</t>
  </si>
  <si>
    <t>29 The Shires, Droylsden, Manchester</t>
  </si>
  <si>
    <t>M43 7ER</t>
  </si>
  <si>
    <t>01613700021</t>
  </si>
  <si>
    <t>07947846005</t>
  </si>
  <si>
    <t>J.Livesey435@btinternet.com</t>
  </si>
  <si>
    <t>Julie Livesey</t>
  </si>
  <si>
    <t>07736944905</t>
  </si>
  <si>
    <t>Chris Liversey</t>
  </si>
  <si>
    <t>4142</t>
  </si>
  <si>
    <t>Nicholas Algar</t>
  </si>
  <si>
    <t>61, Apperley Road, Stocksfield, Nothumberland</t>
  </si>
  <si>
    <t>NE43 7PQ</t>
  </si>
  <si>
    <t>01661842724</t>
  </si>
  <si>
    <t>07770934673</t>
  </si>
  <si>
    <t>nick@plays-kool.co.uk</t>
  </si>
  <si>
    <t>Jane Algar</t>
  </si>
  <si>
    <t>DJ Race Cars</t>
  </si>
  <si>
    <t>Firehawk</t>
  </si>
  <si>
    <t>07774118977</t>
  </si>
  <si>
    <t>2018/023</t>
  </si>
  <si>
    <t>NJA Croft</t>
  </si>
  <si>
    <t>Nick Houston</t>
  </si>
  <si>
    <t>1 Springwell Cottage, Springwell, Moreton-in-Marsh, Gloss</t>
  </si>
  <si>
    <t>GL5 9TG</t>
  </si>
  <si>
    <t>nicholasb.houston@btinternet.com</t>
  </si>
  <si>
    <t>Sigrid Houston</t>
  </si>
  <si>
    <t>07845 949999</t>
  </si>
  <si>
    <t>MK2</t>
  </si>
  <si>
    <t>4643</t>
  </si>
  <si>
    <t>4547 4201 9874 9295</t>
  </si>
  <si>
    <t>08/17</t>
  </si>
  <si>
    <t>S Houston</t>
  </si>
  <si>
    <t xml:space="preserve">Ian Wadsworth </t>
  </si>
  <si>
    <t>Badgers Hollow, Chapel Lane, Tattershall Thorpe</t>
  </si>
  <si>
    <t>LN4 4PG</t>
  </si>
  <si>
    <t>07795684104</t>
  </si>
  <si>
    <t>wadsworthi@live.co.uk</t>
  </si>
  <si>
    <t>Sue Wadsworth</t>
  </si>
  <si>
    <t>8917</t>
  </si>
  <si>
    <t>Richard Bream</t>
  </si>
  <si>
    <t>18 First Avenue, Wellingborough, Northants</t>
  </si>
  <si>
    <t>NN8 3PU</t>
  </si>
  <si>
    <t>01933380813</t>
  </si>
  <si>
    <t>07795551051</t>
  </si>
  <si>
    <t>richard.bream@sky.com</t>
  </si>
  <si>
    <t>Karen Bream</t>
  </si>
  <si>
    <t>07765331749</t>
  </si>
  <si>
    <t>34607</t>
  </si>
  <si>
    <t>07557908063</t>
  </si>
  <si>
    <t>Nicholas Wadsworth</t>
  </si>
  <si>
    <t>5187 9103 8874 1864</t>
  </si>
  <si>
    <t>02/16</t>
  </si>
  <si>
    <t>4/19</t>
  </si>
  <si>
    <t xml:space="preserve">TVR </t>
  </si>
  <si>
    <t xml:space="preserve">John Graham </t>
  </si>
  <si>
    <t>Whasdyke Farm, Blackmoss Lane, Windermere</t>
  </si>
  <si>
    <t>LA23 1JN</t>
  </si>
  <si>
    <t>01539446885</t>
  </si>
  <si>
    <t>john_graham_14@hotmail.com</t>
  </si>
  <si>
    <t>Deborah Henderson</t>
  </si>
  <si>
    <t>Gould</t>
  </si>
  <si>
    <t>GR55B</t>
  </si>
  <si>
    <t>BMSA</t>
  </si>
  <si>
    <t>Gavin Neate</t>
  </si>
  <si>
    <t>DE5 8HQ</t>
  </si>
  <si>
    <t>07760190703</t>
  </si>
  <si>
    <t>gavin.neate@hotmail.com</t>
  </si>
  <si>
    <t>Heather Urquhart</t>
  </si>
  <si>
    <t>07843375113</t>
  </si>
  <si>
    <t>3A</t>
  </si>
  <si>
    <t>07970107287</t>
  </si>
  <si>
    <t>2018/014</t>
  </si>
  <si>
    <t>4 Wichal Farm Close, Ripley</t>
  </si>
  <si>
    <t>Nottingham SCC</t>
  </si>
  <si>
    <t>Nscc</t>
  </si>
  <si>
    <t>55</t>
  </si>
  <si>
    <t>n/a</t>
  </si>
  <si>
    <t>James York</t>
  </si>
  <si>
    <t>6 Parsons Close, Gredon, Northampton</t>
  </si>
  <si>
    <t>NN7 1JS</t>
  </si>
  <si>
    <t>01933663253</t>
  </si>
  <si>
    <t>07770861609</t>
  </si>
  <si>
    <t>James.York123@btinternet.com</t>
  </si>
  <si>
    <t>June York</t>
  </si>
  <si>
    <t>47294</t>
  </si>
  <si>
    <t>Steve Miles</t>
  </si>
  <si>
    <t>3 Abbey Drive, Beeston, Nottingham</t>
  </si>
  <si>
    <t>NG9 2QG</t>
  </si>
  <si>
    <t>01159227974</t>
  </si>
  <si>
    <t>smiles@moleracing.com</t>
  </si>
  <si>
    <t xml:space="preserve">Giulia Miles </t>
  </si>
  <si>
    <t>07530649102</t>
  </si>
  <si>
    <t>Van Diemen</t>
  </si>
  <si>
    <t>RF96mm17</t>
  </si>
  <si>
    <t>07539322600</t>
  </si>
  <si>
    <t>Simon Cristol</t>
  </si>
  <si>
    <t>33 The Fairway, northwood</t>
  </si>
  <si>
    <t>HA6 3DZ</t>
  </si>
  <si>
    <t>01923823405</t>
  </si>
  <si>
    <t>07931401901</t>
  </si>
  <si>
    <t>simon@cristol.co.uk</t>
  </si>
  <si>
    <t>Finoa Cristol</t>
  </si>
  <si>
    <t>07775795898</t>
  </si>
  <si>
    <t>Cayman R</t>
  </si>
  <si>
    <t>Ian Cristol</t>
  </si>
  <si>
    <t>128647</t>
  </si>
  <si>
    <t>07771877718</t>
  </si>
  <si>
    <t>Ian@cristol.co.uk</t>
  </si>
  <si>
    <t>53709</t>
  </si>
  <si>
    <t xml:space="preserve">      DDMC SPRINT 2018</t>
  </si>
  <si>
    <t>2018/008</t>
  </si>
  <si>
    <t>Paul Horrox</t>
  </si>
  <si>
    <t>39 Wilton Grove, Heywood</t>
  </si>
  <si>
    <t>OL10 1AS</t>
  </si>
  <si>
    <t>horroxs@gmail.com</t>
  </si>
  <si>
    <t>Freeland Horrox</t>
  </si>
  <si>
    <t>10 Cobden Street, Heywood</t>
  </si>
  <si>
    <t>OL10 1AX</t>
  </si>
  <si>
    <t>07956379929</t>
  </si>
  <si>
    <t>Juno</t>
  </si>
  <si>
    <t>SSE</t>
  </si>
  <si>
    <t>classic Marques Speed Challenge</t>
  </si>
  <si>
    <t>005318</t>
  </si>
  <si>
    <t xml:space="preserve">Barrie Powell </t>
  </si>
  <si>
    <t>1 The Wheelwrights, Sutton Benger.</t>
  </si>
  <si>
    <t>SN15 4NP</t>
  </si>
  <si>
    <t>barries_powell@btconnect.com</t>
  </si>
  <si>
    <t>John Powell</t>
  </si>
  <si>
    <t>3 Guphill Ave, Coventry</t>
  </si>
  <si>
    <t>CV5 8BA</t>
  </si>
  <si>
    <t>02476711933</t>
  </si>
  <si>
    <t>944 Turbo</t>
  </si>
  <si>
    <t>4462 7421 9002 4950</t>
  </si>
  <si>
    <t>02/18</t>
  </si>
  <si>
    <t>01/21</t>
  </si>
  <si>
    <t>B Powell</t>
  </si>
  <si>
    <t>Michelle Bailey</t>
  </si>
  <si>
    <t xml:space="preserve">Sycamore Cottage, 60 Wrenthorpe Road, Wakefiled, West Yorkshire </t>
  </si>
  <si>
    <t>WF2 0LP</t>
  </si>
  <si>
    <t>01942201086</t>
  </si>
  <si>
    <t>07714522018</t>
  </si>
  <si>
    <t>Michele.philips@luptonfawcett.law</t>
  </si>
  <si>
    <t>Chris Bailey</t>
  </si>
  <si>
    <t>07889722333</t>
  </si>
  <si>
    <t>Husband</t>
  </si>
  <si>
    <t>Plus 4</t>
  </si>
  <si>
    <t>7354</t>
  </si>
  <si>
    <t>chris@showcasesvs.co.uk</t>
  </si>
  <si>
    <t>Michele Bailey</t>
  </si>
  <si>
    <t>Mike Evans</t>
  </si>
  <si>
    <t>20 Old Tatham, Holme on Spalding Moor, York</t>
  </si>
  <si>
    <t>YO43 4BN</t>
  </si>
  <si>
    <t>nicholas.evens01@mypostoffice..co.uk</t>
  </si>
  <si>
    <t>Lorella Evans</t>
  </si>
  <si>
    <t>07768212224</t>
  </si>
  <si>
    <t>E Type, 2+2 coupe</t>
  </si>
  <si>
    <t>req class</t>
  </si>
  <si>
    <t>101390</t>
  </si>
  <si>
    <t>David Gibson</t>
  </si>
  <si>
    <t>1 The Meadows, Wynyard Park, Billingham</t>
  </si>
  <si>
    <t>TS22 5GS</t>
  </si>
  <si>
    <t>dand_gibson@onetel.com</t>
  </si>
  <si>
    <t>Joanna Gibson</t>
  </si>
  <si>
    <t>07828908797</t>
  </si>
  <si>
    <t>002057</t>
  </si>
  <si>
    <t>morgan</t>
  </si>
  <si>
    <t>Adrian Smith</t>
  </si>
  <si>
    <t>5 Laburnam Road, Chorley</t>
  </si>
  <si>
    <t>PR6 7BG</t>
  </si>
  <si>
    <t>adrianmorgansmith@outlook.com</t>
  </si>
  <si>
    <t>Aileen Smith</t>
  </si>
  <si>
    <t>Oyser cottage. 5 chambers faversham</t>
  </si>
  <si>
    <t>ME13 7BW</t>
  </si>
  <si>
    <t>07957779199</t>
  </si>
  <si>
    <t>req membership number</t>
  </si>
  <si>
    <t>George Peter Hunter</t>
  </si>
  <si>
    <t>17 Canterbury Road, Newton Hall, Durham</t>
  </si>
  <si>
    <t>DH1 5PX</t>
  </si>
  <si>
    <t>peter.hunter2013@gmail.com</t>
  </si>
  <si>
    <t>Kerry Louise Hunter</t>
  </si>
  <si>
    <t>01913830943</t>
  </si>
  <si>
    <t>XJR-S</t>
  </si>
  <si>
    <t>4546 3847 9421 4412</t>
  </si>
  <si>
    <t>10/16</t>
  </si>
  <si>
    <t>11/19</t>
  </si>
  <si>
    <t>George P Hunter</t>
  </si>
  <si>
    <t>7 Daltry Close, Yarm</t>
  </si>
  <si>
    <t>TS15 9XQ</t>
  </si>
  <si>
    <t>robgwilson2@yahoo.co.uk</t>
  </si>
  <si>
    <t>Sylvia Wislon</t>
  </si>
  <si>
    <t>07886851154</t>
  </si>
  <si>
    <t>MG</t>
  </si>
  <si>
    <t>MGB</t>
  </si>
  <si>
    <t>Wigton MC</t>
  </si>
  <si>
    <t>Wigton</t>
  </si>
  <si>
    <t>e mail sent 24/03/18</t>
  </si>
  <si>
    <t>garage number</t>
  </si>
  <si>
    <t xml:space="preserve">car number </t>
  </si>
  <si>
    <t>enterant</t>
  </si>
  <si>
    <t>Croft Cars</t>
  </si>
  <si>
    <t>9 &amp; 12</t>
  </si>
  <si>
    <t>4 &amp; 8</t>
  </si>
  <si>
    <t>Robert Wison</t>
  </si>
  <si>
    <t>4B</t>
  </si>
  <si>
    <t>CMSCC</t>
  </si>
  <si>
    <t>Car Number</t>
  </si>
  <si>
    <t>Garage Numb</t>
  </si>
  <si>
    <t>NA</t>
  </si>
  <si>
    <t>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</si>
</sst>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ed">
        <color theme="0" tint="-0.499984740745262"/>
      </left>
      <right style="medium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Dashed">
        <color theme="0" tint="-0.499984740745262"/>
      </left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 style="thin">
        <color theme="0" tint="-0.499984740745262"/>
      </left>
      <right style="mediumDashed">
        <color theme="0" tint="-0.499984740745262"/>
      </right>
      <top/>
      <bottom/>
      <diagonal/>
    </border>
    <border>
      <left style="mediumDashed">
        <color theme="0" tint="-0.499984740745262"/>
      </left>
      <right style="thin">
        <color theme="0" tint="-0.499984740745262"/>
      </right>
      <top/>
      <bottom/>
      <diagonal/>
    </border>
    <border>
      <left style="mediumDashed">
        <color theme="0" tint="-0.499984740745262"/>
      </left>
      <right style="mediumDashed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1" borderId="2" xfId="0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1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49" fontId="0" fillId="11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5" borderId="2" xfId="0" applyFill="1" applyBorder="1" applyAlignment="1">
      <alignment horizontal="left" indent="1"/>
    </xf>
    <xf numFmtId="0" fontId="0" fillId="11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0" fillId="0" borderId="9" xfId="0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4" fillId="0" borderId="0" xfId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 indent="1"/>
    </xf>
    <xf numFmtId="164" fontId="0" fillId="0" borderId="11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0" fillId="0" borderId="10" xfId="0" applyFill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 applyAlignment="1">
      <alignment horizontal="left" indent="1"/>
    </xf>
    <xf numFmtId="0" fontId="0" fillId="0" borderId="13" xfId="0" applyFill="1" applyBorder="1" applyAlignment="1">
      <alignment horizontal="center"/>
    </xf>
    <xf numFmtId="49" fontId="0" fillId="0" borderId="0" xfId="0" applyNumberFormat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left" indent="1"/>
    </xf>
    <xf numFmtId="17" fontId="0" fillId="0" borderId="0" xfId="0" applyNumberFormat="1"/>
    <xf numFmtId="0" fontId="0" fillId="0" borderId="6" xfId="0" applyFill="1" applyBorder="1" applyAlignment="1">
      <alignment horizontal="left" indent="1"/>
    </xf>
    <xf numFmtId="0" fontId="0" fillId="0" borderId="2" xfId="0" applyFill="1" applyBorder="1" applyAlignment="1">
      <alignment horizontal="left" indent="1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49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left" indent="1"/>
    </xf>
    <xf numFmtId="16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6" borderId="17" xfId="0" applyFont="1" applyFill="1" applyBorder="1"/>
    <xf numFmtId="164" fontId="2" fillId="6" borderId="17" xfId="0" applyNumberFormat="1" applyFont="1" applyFill="1" applyBorder="1" applyAlignment="1">
      <alignment horizontal="center"/>
    </xf>
    <xf numFmtId="164" fontId="5" fillId="6" borderId="17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1" applyBorder="1"/>
    <xf numFmtId="49" fontId="0" fillId="12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0" fontId="6" fillId="0" borderId="0" xfId="0" applyFont="1"/>
    <xf numFmtId="0" fontId="2" fillId="6" borderId="20" xfId="0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left" indent="1"/>
    </xf>
    <xf numFmtId="0" fontId="0" fillId="0" borderId="17" xfId="0" applyFill="1" applyBorder="1" applyAlignment="1">
      <alignment horizontal="left" indent="1"/>
    </xf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1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center"/>
    </xf>
    <xf numFmtId="164" fontId="2" fillId="6" borderId="2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49" fontId="0" fillId="0" borderId="2" xfId="0" applyNumberFormat="1" applyFill="1" applyBorder="1" applyAlignment="1">
      <alignment horizontal="center"/>
    </xf>
    <xf numFmtId="0" fontId="0" fillId="0" borderId="17" xfId="0" applyBorder="1"/>
    <xf numFmtId="49" fontId="0" fillId="0" borderId="5" xfId="0" applyNumberFormat="1" applyBorder="1" applyAlignment="1">
      <alignment horizontal="center"/>
    </xf>
    <xf numFmtId="0" fontId="0" fillId="11" borderId="2" xfId="0" applyFill="1" applyBorder="1" applyAlignment="1">
      <alignment horizontal="left" indent="1"/>
    </xf>
    <xf numFmtId="0" fontId="0" fillId="0" borderId="17" xfId="0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inden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13" borderId="2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" fontId="0" fillId="0" borderId="17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0</xdr:row>
          <xdr:rowOff>0</xdr:rowOff>
        </xdr:from>
        <xdr:to>
          <xdr:col>2</xdr:col>
          <xdr:colOff>1162050</xdr:colOff>
          <xdr:row>3</xdr:row>
          <xdr:rowOff>371475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1133475</xdr:colOff>
          <xdr:row>0</xdr:row>
          <xdr:rowOff>19050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%20Sports/Sprint/2017/Entries/Entry%20Forms/Easter%20Sprint%20Ent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- live"/>
      <sheetName val="Entry List"/>
      <sheetName val="Sprint Costs"/>
      <sheetName val="Withdrawn"/>
      <sheetName val="Data Validation"/>
    </sheetNames>
    <sheetDataSet>
      <sheetData sheetId="0">
        <row r="100">
          <cell r="AZ100" t="str">
            <v>Total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TVRCC Speed Championship</v>
          </cell>
        </row>
        <row r="2">
          <cell r="A2" t="str">
            <v>Classic Marques Speed Challenge</v>
          </cell>
        </row>
        <row r="3">
          <cell r="A3" t="str">
            <v>Petro-Canada Lubricants Porsche Club Speed Championship with Pirelli</v>
          </cell>
        </row>
        <row r="4">
          <cell r="A4" t="str">
            <v xml:space="preserve">JDC 4-HILLS &amp; Sprint Championship </v>
          </cell>
        </row>
        <row r="5">
          <cell r="A5" t="str">
            <v>SBD Motorsport British Sprint Championship</v>
          </cell>
        </row>
        <row r="6">
          <cell r="A6" t="str">
            <v>XBC Cross Border Speed Championship</v>
          </cell>
        </row>
        <row r="7">
          <cell r="A7" t="str">
            <v xml:space="preserve">Midland Speed Championship </v>
          </cell>
        </row>
        <row r="8">
          <cell r="A8" t="str">
            <v>Longton Northern Speed Championship</v>
          </cell>
        </row>
        <row r="9">
          <cell r="A9" t="str">
            <v>Revington TR / TR Register Sprint &amp; Hillclimb Championship</v>
          </cell>
        </row>
        <row r="10">
          <cell r="A10" t="str">
            <v>MSCC Techniques Speed Championship</v>
          </cell>
        </row>
        <row r="11">
          <cell r="A11" t="str">
            <v>Westfield Speed Series</v>
          </cell>
        </row>
        <row r="12">
          <cell r="A12" t="str">
            <v xml:space="preserve">HSA Speed Championship </v>
          </cell>
        </row>
        <row r="13">
          <cell r="A13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imon@firtreesfarm.co.uk" TargetMode="External"/><Relationship Id="rId21" Type="http://schemas.openxmlformats.org/officeDocument/2006/relationships/hyperlink" Target="mailto:petergoulding@tiscaliCo.uk" TargetMode="External"/><Relationship Id="rId42" Type="http://schemas.openxmlformats.org/officeDocument/2006/relationships/hyperlink" Target="mailto:sketchleyg@yahoo.com" TargetMode="External"/><Relationship Id="rId47" Type="http://schemas.openxmlformats.org/officeDocument/2006/relationships/hyperlink" Target="mailto:dan4182uk@yahoo.com" TargetMode="External"/><Relationship Id="rId63" Type="http://schemas.openxmlformats.org/officeDocument/2006/relationships/hyperlink" Target="mailto:auto.key@btinternet.com" TargetMode="External"/><Relationship Id="rId68" Type="http://schemas.openxmlformats.org/officeDocument/2006/relationships/hyperlink" Target="mailto:paulturnbull@btopenworld.com" TargetMode="External"/><Relationship Id="rId16" Type="http://schemas.openxmlformats.org/officeDocument/2006/relationships/hyperlink" Target="mailto:wadsworthi@live.co.uk" TargetMode="External"/><Relationship Id="rId11" Type="http://schemas.openxmlformats.org/officeDocument/2006/relationships/hyperlink" Target="mailto:simon@cristol.co.uk" TargetMode="External"/><Relationship Id="rId32" Type="http://schemas.openxmlformats.org/officeDocument/2006/relationships/hyperlink" Target="mailto:simon_baines@ntlworld.com" TargetMode="External"/><Relationship Id="rId37" Type="http://schemas.openxmlformats.org/officeDocument/2006/relationships/hyperlink" Target="mailto:grahamrose911@hotmail.co.uk" TargetMode="External"/><Relationship Id="rId53" Type="http://schemas.openxmlformats.org/officeDocument/2006/relationships/hyperlink" Target="mailto:dgre@talktalk.net" TargetMode="External"/><Relationship Id="rId58" Type="http://schemas.openxmlformats.org/officeDocument/2006/relationships/hyperlink" Target="mailto:steve@sbdmotorsport.co.uk" TargetMode="External"/><Relationship Id="rId74" Type="http://schemas.openxmlformats.org/officeDocument/2006/relationships/hyperlink" Target="mailto:paulmclarke@hotmail.co.uk" TargetMode="External"/><Relationship Id="rId79" Type="http://schemas.openxmlformats.org/officeDocument/2006/relationships/hyperlink" Target="mailto:steve.hunter@btinternet.com" TargetMode="External"/><Relationship Id="rId5" Type="http://schemas.openxmlformats.org/officeDocument/2006/relationships/hyperlink" Target="mailto:nicholas.evens01@mypostoffice..co.uk" TargetMode="External"/><Relationship Id="rId61" Type="http://schemas.openxmlformats.org/officeDocument/2006/relationships/hyperlink" Target="mailto:rogerfish@live.co.uk" TargetMode="External"/><Relationship Id="rId82" Type="http://schemas.openxmlformats.org/officeDocument/2006/relationships/hyperlink" Target="mailto:Bill.campion@btinternet.com" TargetMode="External"/><Relationship Id="rId19" Type="http://schemas.openxmlformats.org/officeDocument/2006/relationships/hyperlink" Target="mailto:J.Livesey435@btinternet.com" TargetMode="External"/><Relationship Id="rId14" Type="http://schemas.openxmlformats.org/officeDocument/2006/relationships/hyperlink" Target="mailto:john_graham_14@hotmail.com" TargetMode="External"/><Relationship Id="rId22" Type="http://schemas.openxmlformats.org/officeDocument/2006/relationships/hyperlink" Target="mailto:stuartmacleanaj@btinternet.com" TargetMode="External"/><Relationship Id="rId27" Type="http://schemas.openxmlformats.org/officeDocument/2006/relationships/hyperlink" Target="mailto:jonathan_baines@ntlworld.com" TargetMode="External"/><Relationship Id="rId30" Type="http://schemas.openxmlformats.org/officeDocument/2006/relationships/hyperlink" Target="mailto:terry.everall@gmail.com" TargetMode="External"/><Relationship Id="rId35" Type="http://schemas.openxmlformats.org/officeDocument/2006/relationships/hyperlink" Target="mailto:derek@eec-ltd.com" TargetMode="External"/><Relationship Id="rId43" Type="http://schemas.openxmlformats.org/officeDocument/2006/relationships/hyperlink" Target="mailto:Peter@fieldfarefarmers.com" TargetMode="External"/><Relationship Id="rId48" Type="http://schemas.openxmlformats.org/officeDocument/2006/relationships/hyperlink" Target="mailto:heathbriggs@btinternet.com" TargetMode="External"/><Relationship Id="rId56" Type="http://schemas.openxmlformats.org/officeDocument/2006/relationships/hyperlink" Target="mailto:sales@stewartgroup.co.uk" TargetMode="External"/><Relationship Id="rId64" Type="http://schemas.openxmlformats.org/officeDocument/2006/relationships/hyperlink" Target="mailto:david-welton@tiscali.co.uk" TargetMode="External"/><Relationship Id="rId69" Type="http://schemas.openxmlformats.org/officeDocument/2006/relationships/hyperlink" Target="mailto:thomas@headlamhall.co.uk" TargetMode="External"/><Relationship Id="rId77" Type="http://schemas.openxmlformats.org/officeDocument/2006/relationships/hyperlink" Target="mailto:Steveoakes49@gmail.com" TargetMode="External"/><Relationship Id="rId8" Type="http://schemas.openxmlformats.org/officeDocument/2006/relationships/hyperlink" Target="mailto:barries_powell@btconnect.com" TargetMode="External"/><Relationship Id="rId51" Type="http://schemas.openxmlformats.org/officeDocument/2006/relationships/hyperlink" Target="mailto:Ben.curry@talktalk.net" TargetMode="External"/><Relationship Id="rId72" Type="http://schemas.openxmlformats.org/officeDocument/2006/relationships/hyperlink" Target="mailto:ddyson9764@gmail.com" TargetMode="External"/><Relationship Id="rId80" Type="http://schemas.openxmlformats.org/officeDocument/2006/relationships/hyperlink" Target="mailto:steve.hunter@btinternet.com" TargetMode="External"/><Relationship Id="rId3" Type="http://schemas.openxmlformats.org/officeDocument/2006/relationships/hyperlink" Target="mailto:adrianmorgansmith@outlook.com" TargetMode="External"/><Relationship Id="rId12" Type="http://schemas.openxmlformats.org/officeDocument/2006/relationships/hyperlink" Target="mailto:smiles@moleracing.com" TargetMode="External"/><Relationship Id="rId17" Type="http://schemas.openxmlformats.org/officeDocument/2006/relationships/hyperlink" Target="mailto:nicholasb.houston@btinternet.com" TargetMode="External"/><Relationship Id="rId25" Type="http://schemas.openxmlformats.org/officeDocument/2006/relationships/hyperlink" Target="mailto:stephen.everall@sky.com" TargetMode="External"/><Relationship Id="rId33" Type="http://schemas.openxmlformats.org/officeDocument/2006/relationships/hyperlink" Target="mailto:garry@cosworthpower.com" TargetMode="External"/><Relationship Id="rId38" Type="http://schemas.openxmlformats.org/officeDocument/2006/relationships/hyperlink" Target="mailto:graham.porrett@btconnect.com" TargetMode="External"/><Relationship Id="rId46" Type="http://schemas.openxmlformats.org/officeDocument/2006/relationships/hyperlink" Target="mailto:Kevanddannie@virginmedia.com" TargetMode="External"/><Relationship Id="rId59" Type="http://schemas.openxmlformats.org/officeDocument/2006/relationships/hyperlink" Target="mailto:aae.65@btinternet.com" TargetMode="External"/><Relationship Id="rId67" Type="http://schemas.openxmlformats.org/officeDocument/2006/relationships/hyperlink" Target="mailto:j.johnstone491@btinternet.com" TargetMode="External"/><Relationship Id="rId20" Type="http://schemas.openxmlformats.org/officeDocument/2006/relationships/hyperlink" Target="mailto:C.J.Livesey@gmail.com" TargetMode="External"/><Relationship Id="rId41" Type="http://schemas.openxmlformats.org/officeDocument/2006/relationships/hyperlink" Target="mailto:N.Wadsworth@hotmail.com" TargetMode="External"/><Relationship Id="rId54" Type="http://schemas.openxmlformats.org/officeDocument/2006/relationships/hyperlink" Target="mailto:Stevebrown23@btinternet.com" TargetMode="External"/><Relationship Id="rId62" Type="http://schemas.openxmlformats.org/officeDocument/2006/relationships/hyperlink" Target="mailto:peter@smith.br.com" TargetMode="External"/><Relationship Id="rId70" Type="http://schemas.openxmlformats.org/officeDocument/2006/relationships/hyperlink" Target="mailto:holbland@gmail.com" TargetMode="External"/><Relationship Id="rId75" Type="http://schemas.openxmlformats.org/officeDocument/2006/relationships/hyperlink" Target="mailto:simon_parkin@hotmail.co.uk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robgwilson2@yahoo.co.uk" TargetMode="External"/><Relationship Id="rId6" Type="http://schemas.openxmlformats.org/officeDocument/2006/relationships/hyperlink" Target="mailto:chris@showcasesvs.co.uk" TargetMode="External"/><Relationship Id="rId15" Type="http://schemas.openxmlformats.org/officeDocument/2006/relationships/hyperlink" Target="mailto:richard.bream@sky.com" TargetMode="External"/><Relationship Id="rId23" Type="http://schemas.openxmlformats.org/officeDocument/2006/relationships/hyperlink" Target="mailto:p.jaggard@talktalk.net" TargetMode="External"/><Relationship Id="rId28" Type="http://schemas.openxmlformats.org/officeDocument/2006/relationships/hyperlink" Target="mailto:richard.blacklee@btinternet.com" TargetMode="External"/><Relationship Id="rId36" Type="http://schemas.openxmlformats.org/officeDocument/2006/relationships/hyperlink" Target="mailto:deryck_06@hotmail.co.uk" TargetMode="External"/><Relationship Id="rId49" Type="http://schemas.openxmlformats.org/officeDocument/2006/relationships/hyperlink" Target="mailto:stephenjory@btinternet.com" TargetMode="External"/><Relationship Id="rId57" Type="http://schemas.openxmlformats.org/officeDocument/2006/relationships/hyperlink" Target="mailto:matthew.hillam@millbrook.co.uk" TargetMode="External"/><Relationship Id="rId10" Type="http://schemas.openxmlformats.org/officeDocument/2006/relationships/hyperlink" Target="mailto:Ian@cristol.co.uk" TargetMode="External"/><Relationship Id="rId31" Type="http://schemas.openxmlformats.org/officeDocument/2006/relationships/hyperlink" Target="mailto:fishers911@aol.com" TargetMode="External"/><Relationship Id="rId44" Type="http://schemas.openxmlformats.org/officeDocument/2006/relationships/hyperlink" Target="mailto:inversegate@gmail.com" TargetMode="External"/><Relationship Id="rId52" Type="http://schemas.openxmlformats.org/officeDocument/2006/relationships/hyperlink" Target="mailto:mark.f1@btopenworld.com" TargetMode="External"/><Relationship Id="rId60" Type="http://schemas.openxmlformats.org/officeDocument/2006/relationships/hyperlink" Target="mailto:blackwellgraham71@gmail.com" TargetMode="External"/><Relationship Id="rId65" Type="http://schemas.openxmlformats.org/officeDocument/2006/relationships/hyperlink" Target="mailto:martin.rowe12@btinternet.com" TargetMode="External"/><Relationship Id="rId73" Type="http://schemas.openxmlformats.org/officeDocument/2006/relationships/hyperlink" Target="mailto:stevepcork@sky.com" TargetMode="External"/><Relationship Id="rId78" Type="http://schemas.openxmlformats.org/officeDocument/2006/relationships/hyperlink" Target="mailto:joshoaksey@gmail.com" TargetMode="External"/><Relationship Id="rId81" Type="http://schemas.openxmlformats.org/officeDocument/2006/relationships/hyperlink" Target="mailto:nxg911@gmail.com" TargetMode="External"/><Relationship Id="rId4" Type="http://schemas.openxmlformats.org/officeDocument/2006/relationships/hyperlink" Target="mailto:dand_gibson@onetel.com" TargetMode="External"/><Relationship Id="rId9" Type="http://schemas.openxmlformats.org/officeDocument/2006/relationships/hyperlink" Target="mailto:horroxs@gmail.com" TargetMode="External"/><Relationship Id="rId13" Type="http://schemas.openxmlformats.org/officeDocument/2006/relationships/hyperlink" Target="mailto:gavin.neate@hotmail.com" TargetMode="External"/><Relationship Id="rId18" Type="http://schemas.openxmlformats.org/officeDocument/2006/relationships/hyperlink" Target="mailto:nick@plays-kool.co.uk" TargetMode="External"/><Relationship Id="rId39" Type="http://schemas.openxmlformats.org/officeDocument/2006/relationships/hyperlink" Target="mailto:Karline@tiscali.co.uk" TargetMode="External"/><Relationship Id="rId34" Type="http://schemas.openxmlformats.org/officeDocument/2006/relationships/hyperlink" Target="mailto:darren.slater2@gmail.com" TargetMode="External"/><Relationship Id="rId50" Type="http://schemas.openxmlformats.org/officeDocument/2006/relationships/hyperlink" Target="mailto:Sm.ashby@virgin.net" TargetMode="External"/><Relationship Id="rId55" Type="http://schemas.openxmlformats.org/officeDocument/2006/relationships/hyperlink" Target="mailto:GEOFF.CASTLECOTTAGE@GMAIL.COM" TargetMode="External"/><Relationship Id="rId76" Type="http://schemas.openxmlformats.org/officeDocument/2006/relationships/hyperlink" Target="mailto:Johnwadsworth@hotmail.co.uk" TargetMode="External"/><Relationship Id="rId7" Type="http://schemas.openxmlformats.org/officeDocument/2006/relationships/hyperlink" Target="mailto:Michele.philips@luptonfawcett.law" TargetMode="External"/><Relationship Id="rId71" Type="http://schemas.openxmlformats.org/officeDocument/2006/relationships/hyperlink" Target="mailto:geoff663@beinternet.com" TargetMode="External"/><Relationship Id="rId2" Type="http://schemas.openxmlformats.org/officeDocument/2006/relationships/hyperlink" Target="mailto:peter.hunter2013@gmail.com" TargetMode="External"/><Relationship Id="rId29" Type="http://schemas.openxmlformats.org/officeDocument/2006/relationships/hyperlink" Target="mailto:stephen.everall@sky.com" TargetMode="External"/><Relationship Id="rId24" Type="http://schemas.openxmlformats.org/officeDocument/2006/relationships/hyperlink" Target="mailto:TERRYTHECHIP@talktalk.net" TargetMode="External"/><Relationship Id="rId40" Type="http://schemas.openxmlformats.org/officeDocument/2006/relationships/hyperlink" Target="mailto:Jrstephens@talktalk.net" TargetMode="External"/><Relationship Id="rId45" Type="http://schemas.openxmlformats.org/officeDocument/2006/relationships/hyperlink" Target="mailto:john.pinder3@btinternet.com" TargetMode="External"/><Relationship Id="rId66" Type="http://schemas.openxmlformats.org/officeDocument/2006/relationships/hyperlink" Target="mailto:shaunroche69@outlook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artinleach964@yahoo.co.uk" TargetMode="External"/><Relationship Id="rId1" Type="http://schemas.openxmlformats.org/officeDocument/2006/relationships/hyperlink" Target="mailto:James.York123@btinterne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8"/>
  <sheetViews>
    <sheetView workbookViewId="0">
      <pane ySplit="2" topLeftCell="A3" activePane="bottomLeft" state="frozen"/>
      <selection pane="bottomLeft" activeCell="B8" sqref="B8"/>
    </sheetView>
  </sheetViews>
  <sheetFormatPr defaultRowHeight="15" x14ac:dyDescent="0.25"/>
  <cols>
    <col min="1" max="1" width="20.85546875" bestFit="1" customWidth="1"/>
    <col min="2" max="2" width="64.140625" bestFit="1" customWidth="1"/>
    <col min="3" max="3" width="9.85546875" bestFit="1" customWidth="1"/>
    <col min="4" max="5" width="12.42578125" bestFit="1" customWidth="1"/>
    <col min="6" max="6" width="36.42578125" bestFit="1" customWidth="1"/>
    <col min="7" max="7" width="15.42578125" bestFit="1" customWidth="1"/>
    <col min="8" max="8" width="6.42578125" bestFit="1" customWidth="1"/>
    <col min="9" max="9" width="14.7109375" bestFit="1" customWidth="1"/>
    <col min="10" max="10" width="6.28515625" bestFit="1" customWidth="1"/>
    <col min="11" max="11" width="8.140625" bestFit="1" customWidth="1"/>
    <col min="12" max="12" width="9.140625" bestFit="1" customWidth="1"/>
    <col min="13" max="13" width="6.28515625" bestFit="1" customWidth="1"/>
    <col min="14" max="14" width="7.42578125" bestFit="1" customWidth="1"/>
    <col min="15" max="15" width="15.42578125" bestFit="1" customWidth="1"/>
    <col min="16" max="16" width="22.7109375" bestFit="1" customWidth="1"/>
    <col min="17" max="17" width="49.5703125" bestFit="1" customWidth="1"/>
    <col min="18" max="18" width="10.140625" bestFit="1" customWidth="1"/>
    <col min="19" max="19" width="12" bestFit="1" customWidth="1"/>
    <col min="20" max="20" width="12.42578125" bestFit="1" customWidth="1"/>
    <col min="21" max="21" width="13.140625" bestFit="1" customWidth="1"/>
    <col min="22" max="22" width="21.140625" bestFit="1" customWidth="1"/>
    <col min="23" max="23" width="21.42578125" customWidth="1"/>
    <col min="24" max="24" width="10.5703125" bestFit="1" customWidth="1"/>
    <col min="25" max="25" width="20.7109375" bestFit="1" customWidth="1"/>
    <col min="26" max="26" width="66.7109375" customWidth="1"/>
    <col min="27" max="27" width="38.140625" bestFit="1" customWidth="1"/>
    <col min="28" max="28" width="24.5703125" bestFit="1" customWidth="1"/>
    <col min="29" max="29" width="19.28515625" bestFit="1" customWidth="1"/>
    <col min="30" max="30" width="15.5703125" style="86" bestFit="1" customWidth="1"/>
    <col min="31" max="31" width="12.85546875" bestFit="1" customWidth="1"/>
    <col min="32" max="32" width="7.5703125" bestFit="1" customWidth="1"/>
    <col min="33" max="33" width="9.28515625" bestFit="1" customWidth="1"/>
    <col min="34" max="34" width="20.7109375" bestFit="1" customWidth="1"/>
    <col min="35" max="35" width="7.5703125" bestFit="1" customWidth="1"/>
    <col min="36" max="36" width="20.42578125" style="86" bestFit="1" customWidth="1"/>
    <col min="37" max="37" width="12.7109375" style="58" bestFit="1" customWidth="1"/>
    <col min="38" max="38" width="9.140625" customWidth="1"/>
    <col min="39" max="39" width="15.7109375" style="1" customWidth="1"/>
    <col min="40" max="40" width="17.28515625" bestFit="1" customWidth="1"/>
    <col min="44" max="44" width="6.28515625" customWidth="1"/>
    <col min="45" max="48" width="9.140625" customWidth="1"/>
    <col min="49" max="49" width="14.28515625" customWidth="1"/>
    <col min="50" max="50" width="27.7109375" customWidth="1"/>
    <col min="51" max="51" width="9.140625" customWidth="1"/>
    <col min="52" max="52" width="24.28515625" customWidth="1"/>
    <col min="53" max="57" width="9.140625" customWidth="1"/>
  </cols>
  <sheetData>
    <row r="1" spans="1:55" s="1" customFormat="1" ht="28.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4" t="s">
        <v>1</v>
      </c>
      <c r="K1" s="124"/>
      <c r="L1" s="124"/>
      <c r="M1" s="124"/>
      <c r="N1" s="124"/>
      <c r="O1" s="124"/>
      <c r="P1" s="123" t="s">
        <v>2</v>
      </c>
      <c r="Q1" s="123"/>
      <c r="R1" s="123"/>
      <c r="S1" s="123"/>
      <c r="T1" s="123"/>
      <c r="U1" s="123"/>
      <c r="V1" s="121" t="s">
        <v>3</v>
      </c>
      <c r="W1" s="121"/>
      <c r="X1" s="121"/>
      <c r="Y1" s="121"/>
      <c r="Z1" s="121"/>
      <c r="AA1" s="121"/>
      <c r="AB1" s="121"/>
      <c r="AC1" s="121"/>
      <c r="AD1" s="121"/>
      <c r="AE1" s="122"/>
      <c r="AF1" s="119" t="s">
        <v>4</v>
      </c>
      <c r="AG1" s="128" t="s">
        <v>5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6" t="s">
        <v>6</v>
      </c>
      <c r="AS1" s="126"/>
      <c r="AT1" s="126"/>
      <c r="AU1" s="126"/>
      <c r="AV1" s="126"/>
      <c r="AW1" s="126"/>
      <c r="AX1" s="119" t="s">
        <v>7</v>
      </c>
      <c r="AY1" s="119" t="s">
        <v>8</v>
      </c>
      <c r="AZ1" s="119" t="s">
        <v>9</v>
      </c>
      <c r="BA1" s="127" t="s">
        <v>10</v>
      </c>
      <c r="BB1" s="127"/>
      <c r="BC1" s="127"/>
    </row>
    <row r="2" spans="1:55" s="8" customFormat="1" ht="27" customHeight="1" x14ac:dyDescent="0.25">
      <c r="A2" s="2" t="s">
        <v>11</v>
      </c>
      <c r="B2" s="2" t="s">
        <v>12</v>
      </c>
      <c r="C2" s="2" t="s">
        <v>13</v>
      </c>
      <c r="D2" s="3" t="s">
        <v>14</v>
      </c>
      <c r="E2" s="3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11</v>
      </c>
      <c r="K2" s="2" t="s">
        <v>12</v>
      </c>
      <c r="L2" s="2" t="s">
        <v>20</v>
      </c>
      <c r="M2" s="2" t="s">
        <v>21</v>
      </c>
      <c r="N2" s="2" t="s">
        <v>22</v>
      </c>
      <c r="O2" s="2" t="s">
        <v>17</v>
      </c>
      <c r="P2" s="2" t="s">
        <v>11</v>
      </c>
      <c r="Q2" s="2" t="s">
        <v>12</v>
      </c>
      <c r="R2" s="2" t="s">
        <v>20</v>
      </c>
      <c r="S2" s="3" t="s">
        <v>21</v>
      </c>
      <c r="T2" s="3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/>
      <c r="AA2" s="2" t="s">
        <v>29</v>
      </c>
      <c r="AB2" s="2" t="s">
        <v>30</v>
      </c>
      <c r="AC2" s="2" t="s">
        <v>31</v>
      </c>
      <c r="AD2" s="88" t="s">
        <v>32</v>
      </c>
      <c r="AE2" s="4" t="s">
        <v>33</v>
      </c>
      <c r="AF2" s="120"/>
      <c r="AG2" s="5" t="s">
        <v>34</v>
      </c>
      <c r="AH2" s="5" t="s">
        <v>35</v>
      </c>
      <c r="AI2" s="5" t="s">
        <v>36</v>
      </c>
      <c r="AJ2" s="100" t="s">
        <v>72</v>
      </c>
      <c r="AK2" s="2"/>
      <c r="AL2" s="2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2" t="s">
        <v>43</v>
      </c>
      <c r="AS2" s="2" t="s">
        <v>12</v>
      </c>
      <c r="AT2" s="2" t="s">
        <v>20</v>
      </c>
      <c r="AU2" s="2" t="s">
        <v>21</v>
      </c>
      <c r="AV2" s="2" t="s">
        <v>22</v>
      </c>
      <c r="AW2" s="4" t="s">
        <v>44</v>
      </c>
      <c r="AX2" s="120"/>
      <c r="AY2" s="120"/>
      <c r="AZ2" s="120"/>
      <c r="BA2" s="6" t="s">
        <v>45</v>
      </c>
      <c r="BB2" s="7" t="s">
        <v>46</v>
      </c>
      <c r="BC2" s="7" t="s">
        <v>47</v>
      </c>
    </row>
    <row r="3" spans="1:55" ht="15" customHeight="1" x14ac:dyDescent="0.25">
      <c r="A3" s="9" t="s">
        <v>48</v>
      </c>
      <c r="B3" s="10" t="s">
        <v>49</v>
      </c>
      <c r="C3" s="11" t="s">
        <v>50</v>
      </c>
      <c r="D3" s="12" t="s">
        <v>51</v>
      </c>
      <c r="E3" s="12" t="s">
        <v>52</v>
      </c>
      <c r="F3" s="13" t="s">
        <v>53</v>
      </c>
      <c r="G3" s="11">
        <v>295627</v>
      </c>
      <c r="H3" s="11" t="s">
        <v>47</v>
      </c>
      <c r="I3" s="14" t="s">
        <v>54</v>
      </c>
      <c r="J3" s="15" t="s">
        <v>54</v>
      </c>
      <c r="K3" s="10" t="s">
        <v>54</v>
      </c>
      <c r="L3" s="11" t="s">
        <v>54</v>
      </c>
      <c r="M3" s="11" t="s">
        <v>54</v>
      </c>
      <c r="N3" s="11" t="s">
        <v>54</v>
      </c>
      <c r="O3" s="14" t="s">
        <v>54</v>
      </c>
      <c r="P3" s="15" t="s">
        <v>55</v>
      </c>
      <c r="Q3" s="10" t="s">
        <v>56</v>
      </c>
      <c r="R3" s="11" t="s">
        <v>57</v>
      </c>
      <c r="S3" s="12" t="s">
        <v>57</v>
      </c>
      <c r="T3" s="12" t="s">
        <v>58</v>
      </c>
      <c r="U3" s="14" t="s">
        <v>59</v>
      </c>
      <c r="V3" s="15" t="s">
        <v>60</v>
      </c>
      <c r="W3" s="10" t="s">
        <v>61</v>
      </c>
      <c r="X3" s="11">
        <v>2900</v>
      </c>
      <c r="Y3" s="10" t="s">
        <v>54</v>
      </c>
      <c r="Z3" s="10" t="s">
        <v>62</v>
      </c>
      <c r="AA3" s="10" t="s">
        <v>54</v>
      </c>
      <c r="AB3" s="10" t="s">
        <v>54</v>
      </c>
      <c r="AC3" s="103" t="s">
        <v>65</v>
      </c>
      <c r="AD3" s="104" t="s">
        <v>66</v>
      </c>
      <c r="AE3" s="17" t="s">
        <v>60</v>
      </c>
      <c r="AF3" s="18" t="s">
        <v>64</v>
      </c>
      <c r="AG3" s="19">
        <v>160</v>
      </c>
      <c r="AH3" s="20">
        <v>0</v>
      </c>
      <c r="AI3" s="20">
        <f>SUM(AG3+AH3)</f>
        <v>160</v>
      </c>
      <c r="AJ3" s="114" t="s">
        <v>72</v>
      </c>
      <c r="AK3" s="11" t="s">
        <v>769</v>
      </c>
      <c r="AL3" s="21" t="s">
        <v>54</v>
      </c>
      <c r="AM3" s="72" t="s">
        <v>54</v>
      </c>
      <c r="AN3" s="12" t="s">
        <v>68</v>
      </c>
      <c r="AO3" s="12" t="s">
        <v>69</v>
      </c>
      <c r="AP3" s="12" t="s">
        <v>70</v>
      </c>
      <c r="AQ3" s="22" t="s">
        <v>71</v>
      </c>
      <c r="AR3" s="15" t="s">
        <v>54</v>
      </c>
      <c r="AS3" s="10" t="s">
        <v>54</v>
      </c>
      <c r="AT3" s="11" t="s">
        <v>54</v>
      </c>
      <c r="AU3" s="11" t="s">
        <v>54</v>
      </c>
      <c r="AV3" s="11" t="s">
        <v>54</v>
      </c>
      <c r="AW3" s="23" t="s">
        <v>54</v>
      </c>
      <c r="AX3" s="18" t="s">
        <v>73</v>
      </c>
      <c r="AY3" s="24" t="s">
        <v>85</v>
      </c>
      <c r="AZ3" s="15"/>
      <c r="BA3" s="11"/>
      <c r="BB3" s="20" t="str">
        <f t="shared" ref="BB3" si="0">IF(BA3="","",IF(BA3=98810,20.7,""))</f>
        <v/>
      </c>
      <c r="BC3" s="20" t="str">
        <f t="shared" ref="BC3" si="1">IF(BA3="","",IF(BA3=98811,20.4,""))</f>
        <v/>
      </c>
    </row>
    <row r="4" spans="1:55" ht="15" customHeight="1" x14ac:dyDescent="0.25">
      <c r="A4" s="9" t="s">
        <v>74</v>
      </c>
      <c r="B4" s="10" t="s">
        <v>75</v>
      </c>
      <c r="C4" s="11" t="s">
        <v>76</v>
      </c>
      <c r="D4" s="12" t="s">
        <v>77</v>
      </c>
      <c r="E4" s="12" t="s">
        <v>78</v>
      </c>
      <c r="F4" s="13" t="s">
        <v>86</v>
      </c>
      <c r="G4" s="11">
        <v>37995</v>
      </c>
      <c r="H4" s="11" t="s">
        <v>87</v>
      </c>
      <c r="I4" s="14" t="s">
        <v>54</v>
      </c>
      <c r="J4" s="15" t="s">
        <v>54</v>
      </c>
      <c r="K4" s="10" t="s">
        <v>54</v>
      </c>
      <c r="L4" s="11" t="s">
        <v>54</v>
      </c>
      <c r="M4" s="11" t="s">
        <v>54</v>
      </c>
      <c r="N4" s="11" t="s">
        <v>54</v>
      </c>
      <c r="O4" s="14" t="s">
        <v>54</v>
      </c>
      <c r="P4" s="15" t="s">
        <v>88</v>
      </c>
      <c r="Q4" s="10" t="s">
        <v>56</v>
      </c>
      <c r="R4" s="11" t="s">
        <v>57</v>
      </c>
      <c r="S4" s="12" t="s">
        <v>57</v>
      </c>
      <c r="T4" s="12" t="s">
        <v>89</v>
      </c>
      <c r="U4" s="14" t="s">
        <v>80</v>
      </c>
      <c r="V4" s="15" t="s">
        <v>81</v>
      </c>
      <c r="W4" s="10" t="s">
        <v>82</v>
      </c>
      <c r="X4" s="11">
        <v>1598</v>
      </c>
      <c r="Y4" s="10" t="s">
        <v>54</v>
      </c>
      <c r="Z4" s="10" t="s">
        <v>54</v>
      </c>
      <c r="AA4" s="10" t="s">
        <v>54</v>
      </c>
      <c r="AB4" s="10" t="s">
        <v>54</v>
      </c>
      <c r="AC4" s="10" t="s">
        <v>83</v>
      </c>
      <c r="AD4" s="73" t="s">
        <v>63</v>
      </c>
      <c r="AE4" s="14" t="s">
        <v>84</v>
      </c>
      <c r="AF4" s="18" t="s">
        <v>64</v>
      </c>
      <c r="AG4" s="19">
        <v>160</v>
      </c>
      <c r="AH4" s="20">
        <v>0</v>
      </c>
      <c r="AI4" s="20">
        <f t="shared" ref="AI4:AI12" si="2">SUM(AG4+AH4)</f>
        <v>160</v>
      </c>
      <c r="AJ4" s="62" t="s">
        <v>72</v>
      </c>
      <c r="AK4" s="11" t="s">
        <v>138</v>
      </c>
      <c r="AL4" s="12" t="s">
        <v>54</v>
      </c>
      <c r="AM4" s="73" t="s">
        <v>90</v>
      </c>
      <c r="AN4" s="12" t="s">
        <v>54</v>
      </c>
      <c r="AO4" s="12" t="s">
        <v>54</v>
      </c>
      <c r="AP4" s="22" t="s">
        <v>54</v>
      </c>
      <c r="AQ4" s="15" t="s">
        <v>54</v>
      </c>
      <c r="AR4" s="10" t="s">
        <v>54</v>
      </c>
      <c r="AS4" s="11" t="s">
        <v>54</v>
      </c>
      <c r="AT4" s="11" t="s">
        <v>54</v>
      </c>
      <c r="AU4" s="11" t="s">
        <v>54</v>
      </c>
      <c r="AV4" s="23" t="s">
        <v>54</v>
      </c>
      <c r="AW4" s="25" t="s">
        <v>54</v>
      </c>
      <c r="AX4" s="24" t="s">
        <v>73</v>
      </c>
      <c r="AY4" s="15" t="s">
        <v>91</v>
      </c>
      <c r="AZ4" s="11" t="s">
        <v>92</v>
      </c>
      <c r="BA4" s="20" t="str">
        <f t="shared" ref="BA4:BA6" si="3">IF(AZ4="","",IF(AZ4=98810,20.7,""))</f>
        <v/>
      </c>
      <c r="BB4" s="20" t="str">
        <f t="shared" ref="BB4:BB6" si="4">IF(AZ4="","",IF(AZ4=98811,20.4,""))</f>
        <v/>
      </c>
    </row>
    <row r="5" spans="1:55" ht="15" customHeight="1" x14ac:dyDescent="0.25">
      <c r="A5" s="9" t="s">
        <v>93</v>
      </c>
      <c r="B5" s="10" t="s">
        <v>94</v>
      </c>
      <c r="C5" s="11" t="s">
        <v>95</v>
      </c>
      <c r="D5" s="12" t="s">
        <v>54</v>
      </c>
      <c r="E5" s="12" t="s">
        <v>96</v>
      </c>
      <c r="F5" s="13" t="s">
        <v>97</v>
      </c>
      <c r="G5" s="11">
        <v>218006</v>
      </c>
      <c r="H5" s="11" t="s">
        <v>47</v>
      </c>
      <c r="I5" s="14" t="s">
        <v>54</v>
      </c>
      <c r="J5" s="15" t="s">
        <v>54</v>
      </c>
      <c r="K5" s="10" t="s">
        <v>54</v>
      </c>
      <c r="L5" s="11" t="s">
        <v>54</v>
      </c>
      <c r="M5" s="11" t="s">
        <v>54</v>
      </c>
      <c r="N5" s="11" t="s">
        <v>54</v>
      </c>
      <c r="O5" s="14" t="s">
        <v>54</v>
      </c>
      <c r="P5" s="15" t="s">
        <v>98</v>
      </c>
      <c r="Q5" s="10" t="s">
        <v>56</v>
      </c>
      <c r="R5" s="11" t="s">
        <v>57</v>
      </c>
      <c r="S5" s="12" t="s">
        <v>57</v>
      </c>
      <c r="T5" s="12" t="s">
        <v>99</v>
      </c>
      <c r="U5" s="14" t="s">
        <v>100</v>
      </c>
      <c r="V5" s="15" t="s">
        <v>60</v>
      </c>
      <c r="W5" s="10" t="s">
        <v>101</v>
      </c>
      <c r="X5" s="11">
        <v>4500</v>
      </c>
      <c r="Y5" s="26" t="s">
        <v>102</v>
      </c>
      <c r="Z5" s="10" t="s">
        <v>62</v>
      </c>
      <c r="AA5" s="10" t="s">
        <v>54</v>
      </c>
      <c r="AB5" s="10" t="s">
        <v>54</v>
      </c>
      <c r="AC5" s="10" t="s">
        <v>60</v>
      </c>
      <c r="AD5" s="12" t="s">
        <v>103</v>
      </c>
      <c r="AE5" s="17" t="s">
        <v>60</v>
      </c>
      <c r="AF5" s="18" t="s">
        <v>64</v>
      </c>
      <c r="AG5" s="19">
        <v>160</v>
      </c>
      <c r="AH5" s="20">
        <v>5</v>
      </c>
      <c r="AI5" s="20">
        <f t="shared" si="2"/>
        <v>165</v>
      </c>
      <c r="AJ5" s="62" t="s">
        <v>72</v>
      </c>
      <c r="AK5" s="11" t="s">
        <v>67</v>
      </c>
      <c r="AL5" s="12" t="s">
        <v>54</v>
      </c>
      <c r="AM5" s="73" t="s">
        <v>54</v>
      </c>
      <c r="AN5" s="12" t="s">
        <v>54</v>
      </c>
      <c r="AO5" s="12" t="s">
        <v>54</v>
      </c>
      <c r="AP5" s="22" t="s">
        <v>54</v>
      </c>
      <c r="AQ5" s="15" t="s">
        <v>54</v>
      </c>
      <c r="AR5" s="10" t="s">
        <v>54</v>
      </c>
      <c r="AS5" s="11" t="s">
        <v>54</v>
      </c>
      <c r="AT5" s="11" t="s">
        <v>54</v>
      </c>
      <c r="AU5" s="11" t="s">
        <v>54</v>
      </c>
      <c r="AV5" s="23" t="s">
        <v>54</v>
      </c>
      <c r="AW5" s="18" t="s">
        <v>54</v>
      </c>
      <c r="AX5" s="24" t="s">
        <v>104</v>
      </c>
      <c r="AY5" s="15" t="s">
        <v>85</v>
      </c>
      <c r="AZ5" s="11"/>
      <c r="BA5" s="20" t="str">
        <f t="shared" si="3"/>
        <v/>
      </c>
      <c r="BB5" s="20" t="str">
        <f t="shared" si="4"/>
        <v/>
      </c>
    </row>
    <row r="6" spans="1:55" ht="15" customHeight="1" x14ac:dyDescent="0.25">
      <c r="A6" s="9" t="s">
        <v>98</v>
      </c>
      <c r="B6" s="10" t="s">
        <v>94</v>
      </c>
      <c r="C6" s="11" t="s">
        <v>95</v>
      </c>
      <c r="D6" s="12" t="s">
        <v>54</v>
      </c>
      <c r="E6" s="12" t="s">
        <v>99</v>
      </c>
      <c r="F6" s="13" t="s">
        <v>97</v>
      </c>
      <c r="G6" s="11">
        <v>217850</v>
      </c>
      <c r="H6" s="11" t="s">
        <v>47</v>
      </c>
      <c r="I6" s="14" t="s">
        <v>54</v>
      </c>
      <c r="J6" s="15" t="s">
        <v>54</v>
      </c>
      <c r="K6" s="10" t="s">
        <v>54</v>
      </c>
      <c r="L6" s="11" t="s">
        <v>54</v>
      </c>
      <c r="M6" s="11" t="s">
        <v>54</v>
      </c>
      <c r="N6" s="11" t="s">
        <v>54</v>
      </c>
      <c r="O6" s="14" t="s">
        <v>54</v>
      </c>
      <c r="P6" s="15" t="s">
        <v>93</v>
      </c>
      <c r="Q6" s="10" t="s">
        <v>56</v>
      </c>
      <c r="R6" s="11" t="s">
        <v>57</v>
      </c>
      <c r="S6" s="12" t="s">
        <v>57</v>
      </c>
      <c r="T6" s="12" t="s">
        <v>96</v>
      </c>
      <c r="U6" s="14" t="s">
        <v>100</v>
      </c>
      <c r="V6" s="15" t="s">
        <v>60</v>
      </c>
      <c r="W6" s="10" t="s">
        <v>101</v>
      </c>
      <c r="X6" s="11">
        <v>4500</v>
      </c>
      <c r="Y6" s="26" t="s">
        <v>93</v>
      </c>
      <c r="Z6" s="10" t="s">
        <v>62</v>
      </c>
      <c r="AA6" s="10" t="s">
        <v>54</v>
      </c>
      <c r="AB6" s="10" t="s">
        <v>54</v>
      </c>
      <c r="AC6" s="10" t="s">
        <v>60</v>
      </c>
      <c r="AD6" s="12" t="s">
        <v>103</v>
      </c>
      <c r="AE6" s="17" t="s">
        <v>60</v>
      </c>
      <c r="AF6" s="18" t="s">
        <v>64</v>
      </c>
      <c r="AG6" s="19">
        <v>160</v>
      </c>
      <c r="AH6" s="20">
        <v>5</v>
      </c>
      <c r="AI6" s="20">
        <f t="shared" si="2"/>
        <v>165</v>
      </c>
      <c r="AJ6" s="62" t="s">
        <v>72</v>
      </c>
      <c r="AK6" s="11" t="s">
        <v>67</v>
      </c>
      <c r="AL6" s="12" t="s">
        <v>54</v>
      </c>
      <c r="AM6" s="73" t="s">
        <v>54</v>
      </c>
      <c r="AN6" s="12" t="s">
        <v>54</v>
      </c>
      <c r="AO6" s="12" t="s">
        <v>54</v>
      </c>
      <c r="AP6" s="22" t="s">
        <v>54</v>
      </c>
      <c r="AQ6" s="15" t="s">
        <v>54</v>
      </c>
      <c r="AR6" s="10" t="s">
        <v>54</v>
      </c>
      <c r="AS6" s="11" t="s">
        <v>54</v>
      </c>
      <c r="AT6" s="11" t="s">
        <v>54</v>
      </c>
      <c r="AU6" s="11" t="s">
        <v>54</v>
      </c>
      <c r="AV6" s="23" t="s">
        <v>54</v>
      </c>
      <c r="AW6" s="18" t="s">
        <v>54</v>
      </c>
      <c r="AX6" s="24" t="s">
        <v>73</v>
      </c>
      <c r="AY6" s="15" t="s">
        <v>85</v>
      </c>
      <c r="AZ6" s="11"/>
      <c r="BA6" s="20" t="str">
        <f t="shared" si="3"/>
        <v/>
      </c>
      <c r="BB6" s="20" t="str">
        <f t="shared" si="4"/>
        <v/>
      </c>
    </row>
    <row r="7" spans="1:55" ht="15" customHeight="1" x14ac:dyDescent="0.25">
      <c r="A7" s="27" t="s">
        <v>105</v>
      </c>
      <c r="B7" s="28" t="s">
        <v>106</v>
      </c>
      <c r="C7" s="29" t="s">
        <v>107</v>
      </c>
      <c r="D7" s="30" t="s">
        <v>108</v>
      </c>
      <c r="E7" s="30" t="s">
        <v>109</v>
      </c>
      <c r="F7" s="71" t="s">
        <v>110</v>
      </c>
      <c r="G7" s="29">
        <v>256562</v>
      </c>
      <c r="H7" s="29" t="s">
        <v>47</v>
      </c>
      <c r="I7" s="32" t="s">
        <v>54</v>
      </c>
      <c r="J7" s="33" t="s">
        <v>54</v>
      </c>
      <c r="K7" s="28" t="s">
        <v>54</v>
      </c>
      <c r="L7" s="29" t="s">
        <v>54</v>
      </c>
      <c r="M7" s="29" t="s">
        <v>54</v>
      </c>
      <c r="N7" s="29" t="s">
        <v>54</v>
      </c>
      <c r="O7" s="32" t="s">
        <v>54</v>
      </c>
      <c r="P7" s="33" t="s">
        <v>112</v>
      </c>
      <c r="Q7" s="28" t="s">
        <v>56</v>
      </c>
      <c r="R7" s="29" t="s">
        <v>57</v>
      </c>
      <c r="S7" s="30" t="s">
        <v>57</v>
      </c>
      <c r="T7">
        <v>7870345861</v>
      </c>
      <c r="U7" s="32" t="s">
        <v>113</v>
      </c>
      <c r="V7" s="33" t="s">
        <v>114</v>
      </c>
      <c r="W7" s="28" t="s">
        <v>115</v>
      </c>
      <c r="X7" t="s">
        <v>116</v>
      </c>
      <c r="Y7" t="s">
        <v>117</v>
      </c>
      <c r="Z7" s="28" t="s">
        <v>118</v>
      </c>
      <c r="AA7" s="28" t="s">
        <v>54</v>
      </c>
      <c r="AB7" s="28" t="s">
        <v>54</v>
      </c>
      <c r="AC7" s="28" t="s">
        <v>119</v>
      </c>
      <c r="AD7">
        <v>95</v>
      </c>
      <c r="AE7" s="32" t="s">
        <v>120</v>
      </c>
      <c r="AG7" s="34">
        <v>160</v>
      </c>
      <c r="AH7" s="35">
        <v>5</v>
      </c>
      <c r="AI7" s="35">
        <f t="shared" si="2"/>
        <v>165</v>
      </c>
      <c r="AJ7" s="60" t="s">
        <v>72</v>
      </c>
      <c r="AK7" s="29" t="s">
        <v>67</v>
      </c>
      <c r="AL7" s="30" t="s">
        <v>54</v>
      </c>
      <c r="AM7" s="74" t="s">
        <v>54</v>
      </c>
      <c r="AN7" s="30" t="s">
        <v>54</v>
      </c>
      <c r="AO7" s="30" t="s">
        <v>54</v>
      </c>
      <c r="AP7" s="36" t="s">
        <v>54</v>
      </c>
      <c r="AQ7" s="37" t="s">
        <v>54</v>
      </c>
      <c r="AR7" s="33" t="s">
        <v>54</v>
      </c>
      <c r="AS7" s="29" t="s">
        <v>54</v>
      </c>
      <c r="AT7" s="29" t="s">
        <v>54</v>
      </c>
      <c r="AU7" s="29" t="s">
        <v>54</v>
      </c>
      <c r="AV7" s="38" t="s">
        <v>54</v>
      </c>
      <c r="AW7" s="39" t="s">
        <v>54</v>
      </c>
      <c r="AX7" s="40" t="s">
        <v>73</v>
      </c>
      <c r="AY7" s="41" t="s">
        <v>85</v>
      </c>
    </row>
    <row r="8" spans="1:55" ht="15" customHeight="1" x14ac:dyDescent="0.25">
      <c r="A8" s="27" t="s">
        <v>121</v>
      </c>
      <c r="B8" s="28" t="s">
        <v>122</v>
      </c>
      <c r="C8" s="29" t="s">
        <v>107</v>
      </c>
      <c r="D8" s="30" t="s">
        <v>123</v>
      </c>
      <c r="E8">
        <v>7903251576</v>
      </c>
      <c r="F8" s="31" t="s">
        <v>124</v>
      </c>
      <c r="G8" s="29">
        <v>256370</v>
      </c>
      <c r="H8" s="29" t="s">
        <v>47</v>
      </c>
      <c r="I8" s="32" t="s">
        <v>54</v>
      </c>
      <c r="J8" s="33" t="s">
        <v>125</v>
      </c>
      <c r="K8" s="28" t="s">
        <v>54</v>
      </c>
      <c r="L8" s="29" t="s">
        <v>54</v>
      </c>
      <c r="M8" s="29" t="s">
        <v>54</v>
      </c>
      <c r="N8" s="29" t="s">
        <v>54</v>
      </c>
      <c r="O8" s="32" t="s">
        <v>54</v>
      </c>
      <c r="P8" s="33" t="s">
        <v>112</v>
      </c>
      <c r="Q8" s="28" t="s">
        <v>56</v>
      </c>
      <c r="R8" s="29" t="s">
        <v>57</v>
      </c>
      <c r="S8" s="30" t="s">
        <v>57</v>
      </c>
      <c r="T8">
        <v>7870345862</v>
      </c>
      <c r="U8" s="32" t="s">
        <v>80</v>
      </c>
      <c r="V8" s="33" t="s">
        <v>114</v>
      </c>
      <c r="W8" s="28" t="s">
        <v>126</v>
      </c>
      <c r="X8" t="s">
        <v>127</v>
      </c>
      <c r="Y8" t="s">
        <v>117</v>
      </c>
      <c r="Z8" s="28" t="s">
        <v>118</v>
      </c>
      <c r="AA8" s="28" t="s">
        <v>54</v>
      </c>
      <c r="AB8" s="28" t="s">
        <v>54</v>
      </c>
      <c r="AC8" s="28" t="s">
        <v>119</v>
      </c>
      <c r="AD8">
        <v>49</v>
      </c>
      <c r="AE8" s="32" t="s">
        <v>120</v>
      </c>
      <c r="AG8" s="34">
        <v>160</v>
      </c>
      <c r="AH8" s="35">
        <v>5</v>
      </c>
      <c r="AI8" s="35">
        <f t="shared" si="2"/>
        <v>165</v>
      </c>
      <c r="AJ8" s="61" t="s">
        <v>72</v>
      </c>
      <c r="AK8" s="29" t="s">
        <v>67</v>
      </c>
      <c r="AL8" s="30" t="s">
        <v>54</v>
      </c>
      <c r="AM8" s="74" t="s">
        <v>54</v>
      </c>
      <c r="AN8" s="30" t="s">
        <v>54</v>
      </c>
      <c r="AO8" s="30" t="s">
        <v>54</v>
      </c>
      <c r="AP8" s="36" t="s">
        <v>54</v>
      </c>
      <c r="AQ8" s="37" t="s">
        <v>54</v>
      </c>
      <c r="AR8" s="33" t="s">
        <v>54</v>
      </c>
      <c r="AS8" s="29" t="s">
        <v>54</v>
      </c>
      <c r="AT8" s="29" t="s">
        <v>54</v>
      </c>
      <c r="AU8" s="29" t="s">
        <v>54</v>
      </c>
      <c r="AV8" s="38" t="s">
        <v>54</v>
      </c>
      <c r="AW8" s="39" t="s">
        <v>54</v>
      </c>
      <c r="AX8" s="40" t="s">
        <v>73</v>
      </c>
      <c r="AY8" s="41" t="s">
        <v>85</v>
      </c>
    </row>
    <row r="9" spans="1:55" x14ac:dyDescent="0.25">
      <c r="A9" s="27" t="s">
        <v>128</v>
      </c>
      <c r="B9" s="28" t="s">
        <v>129</v>
      </c>
      <c r="C9" s="29" t="s">
        <v>130</v>
      </c>
      <c r="D9" s="70">
        <v>1423568719</v>
      </c>
      <c r="E9" s="70">
        <v>7802735462</v>
      </c>
      <c r="F9" s="71" t="s">
        <v>131</v>
      </c>
      <c r="G9" s="29">
        <v>226147</v>
      </c>
      <c r="H9" s="29" t="s">
        <v>47</v>
      </c>
      <c r="I9" s="32" t="s">
        <v>54</v>
      </c>
      <c r="J9" s="33" t="s">
        <v>54</v>
      </c>
      <c r="K9" s="28" t="s">
        <v>54</v>
      </c>
      <c r="L9" s="29" t="s">
        <v>54</v>
      </c>
      <c r="M9" s="29" t="s">
        <v>54</v>
      </c>
      <c r="N9" s="29" t="s">
        <v>54</v>
      </c>
      <c r="O9" s="32" t="s">
        <v>54</v>
      </c>
      <c r="P9" s="33" t="s">
        <v>132</v>
      </c>
      <c r="Q9" s="28" t="s">
        <v>56</v>
      </c>
      <c r="R9" s="29" t="s">
        <v>57</v>
      </c>
      <c r="S9" s="30" t="s">
        <v>57</v>
      </c>
      <c r="T9">
        <v>1423568719</v>
      </c>
      <c r="U9" s="32" t="s">
        <v>100</v>
      </c>
      <c r="V9" s="33" t="s">
        <v>133</v>
      </c>
      <c r="W9" s="28" t="s">
        <v>134</v>
      </c>
      <c r="X9" s="32">
        <v>1997</v>
      </c>
      <c r="Y9" t="s">
        <v>54</v>
      </c>
      <c r="Z9" s="28" t="s">
        <v>135</v>
      </c>
      <c r="AA9" s="28" t="s">
        <v>118</v>
      </c>
      <c r="AB9" s="28" t="s">
        <v>136</v>
      </c>
      <c r="AC9" s="28" t="s">
        <v>65</v>
      </c>
      <c r="AD9" s="86">
        <v>5051</v>
      </c>
      <c r="AE9" s="32" t="s">
        <v>137</v>
      </c>
      <c r="AG9" s="34">
        <v>160</v>
      </c>
      <c r="AH9" s="35">
        <v>10</v>
      </c>
      <c r="AI9" s="35">
        <f t="shared" si="2"/>
        <v>170</v>
      </c>
      <c r="AJ9" s="62" t="s">
        <v>72</v>
      </c>
      <c r="AK9" s="29" t="s">
        <v>138</v>
      </c>
      <c r="AL9" s="30" t="s">
        <v>54</v>
      </c>
      <c r="AM9" s="1">
        <v>30839035</v>
      </c>
      <c r="AN9" s="30" t="s">
        <v>54</v>
      </c>
      <c r="AO9" s="30" t="s">
        <v>54</v>
      </c>
      <c r="AP9" s="36" t="s">
        <v>54</v>
      </c>
      <c r="AQ9" s="37" t="s">
        <v>54</v>
      </c>
      <c r="AR9" s="33" t="s">
        <v>111</v>
      </c>
      <c r="AS9" s="29" t="s">
        <v>54</v>
      </c>
      <c r="AT9" s="29" t="s">
        <v>54</v>
      </c>
      <c r="AU9" s="29" t="s">
        <v>54</v>
      </c>
      <c r="AV9" s="38" t="s">
        <v>54</v>
      </c>
      <c r="AW9" s="39" t="s">
        <v>54</v>
      </c>
      <c r="AX9" s="40" t="s">
        <v>73</v>
      </c>
      <c r="AY9" s="41" t="s">
        <v>85</v>
      </c>
    </row>
    <row r="10" spans="1:55" ht="15" customHeight="1" x14ac:dyDescent="0.25">
      <c r="A10" s="9" t="s">
        <v>139</v>
      </c>
      <c r="B10" s="10" t="s">
        <v>140</v>
      </c>
      <c r="C10" s="11" t="s">
        <v>141</v>
      </c>
      <c r="D10" s="12" t="s">
        <v>79</v>
      </c>
      <c r="E10" s="12" t="s">
        <v>142</v>
      </c>
      <c r="F10" s="13" t="s">
        <v>143</v>
      </c>
      <c r="G10" s="11">
        <v>297792</v>
      </c>
      <c r="H10" s="11" t="s">
        <v>47</v>
      </c>
      <c r="I10" s="14" t="s">
        <v>54</v>
      </c>
      <c r="J10" s="15" t="s">
        <v>54</v>
      </c>
      <c r="K10" s="10" t="s">
        <v>54</v>
      </c>
      <c r="L10" s="11" t="s">
        <v>54</v>
      </c>
      <c r="M10" s="11" t="s">
        <v>54</v>
      </c>
      <c r="N10" s="11" t="s">
        <v>54</v>
      </c>
      <c r="O10" s="14" t="s">
        <v>54</v>
      </c>
      <c r="P10" s="15" t="s">
        <v>144</v>
      </c>
      <c r="Q10" s="10" t="s">
        <v>56</v>
      </c>
      <c r="R10" s="11" t="s">
        <v>57</v>
      </c>
      <c r="S10" s="12" t="s">
        <v>79</v>
      </c>
      <c r="T10" s="12" t="s">
        <v>145</v>
      </c>
      <c r="U10" s="14" t="s">
        <v>146</v>
      </c>
      <c r="V10" s="15" t="s">
        <v>147</v>
      </c>
      <c r="W10" s="10" t="s">
        <v>148</v>
      </c>
      <c r="X10" s="11">
        <v>2500</v>
      </c>
      <c r="Y10" s="10" t="s">
        <v>54</v>
      </c>
      <c r="Z10" s="10" t="s">
        <v>149</v>
      </c>
      <c r="AA10" s="10" t="s">
        <v>54</v>
      </c>
      <c r="AB10" s="10" t="s">
        <v>54</v>
      </c>
      <c r="AC10" s="10" t="s">
        <v>147</v>
      </c>
      <c r="AD10" s="73" t="s">
        <v>150</v>
      </c>
      <c r="AE10" s="17" t="s">
        <v>151</v>
      </c>
      <c r="AF10" s="18" t="s">
        <v>64</v>
      </c>
      <c r="AG10" s="19">
        <v>160</v>
      </c>
      <c r="AH10" s="20">
        <v>0</v>
      </c>
      <c r="AI10" s="20">
        <f t="shared" si="2"/>
        <v>160</v>
      </c>
      <c r="AJ10" s="62" t="s">
        <v>72</v>
      </c>
      <c r="AK10" s="11" t="s">
        <v>138</v>
      </c>
      <c r="AL10" s="12"/>
      <c r="AM10" s="73" t="s">
        <v>152</v>
      </c>
      <c r="AN10" s="12" t="s">
        <v>54</v>
      </c>
      <c r="AO10" s="12" t="s">
        <v>54</v>
      </c>
      <c r="AP10" s="22" t="s">
        <v>54</v>
      </c>
      <c r="AQ10" s="15" t="s">
        <v>54</v>
      </c>
      <c r="AR10" s="10" t="s">
        <v>54</v>
      </c>
      <c r="AS10" s="11" t="s">
        <v>54</v>
      </c>
      <c r="AT10" s="11" t="s">
        <v>54</v>
      </c>
      <c r="AU10" s="11" t="s">
        <v>54</v>
      </c>
      <c r="AV10" s="23" t="s">
        <v>54</v>
      </c>
      <c r="AW10" s="18" t="s">
        <v>54</v>
      </c>
      <c r="AX10" s="24" t="s">
        <v>73</v>
      </c>
      <c r="AY10" s="15" t="s">
        <v>85</v>
      </c>
      <c r="AZ10" s="11"/>
      <c r="BA10" s="20" t="str">
        <f t="shared" ref="BA10:BA11" si="5">IF(AZ10="","",IF(AZ10=98810,20.7,""))</f>
        <v/>
      </c>
      <c r="BB10" s="20" t="str">
        <f t="shared" ref="BB10:BB11" si="6">IF(AZ10="","",IF(AZ10=98811,20.4,""))</f>
        <v/>
      </c>
    </row>
    <row r="11" spans="1:55" x14ac:dyDescent="0.25">
      <c r="A11" s="9" t="s">
        <v>153</v>
      </c>
      <c r="B11" s="10" t="s">
        <v>154</v>
      </c>
      <c r="C11" s="11" t="s">
        <v>155</v>
      </c>
      <c r="D11" s="12" t="s">
        <v>156</v>
      </c>
      <c r="E11" s="12" t="s">
        <v>157</v>
      </c>
      <c r="F11" s="13" t="s">
        <v>158</v>
      </c>
      <c r="G11" s="11">
        <v>66860</v>
      </c>
      <c r="H11" s="11" t="s">
        <v>46</v>
      </c>
      <c r="I11" s="14" t="s">
        <v>54</v>
      </c>
      <c r="J11" s="15" t="s">
        <v>54</v>
      </c>
      <c r="K11" s="10" t="s">
        <v>54</v>
      </c>
      <c r="L11" s="11" t="s">
        <v>54</v>
      </c>
      <c r="M11" s="11" t="s">
        <v>54</v>
      </c>
      <c r="N11" s="11" t="s">
        <v>54</v>
      </c>
      <c r="O11" s="14" t="s">
        <v>54</v>
      </c>
      <c r="P11" s="15" t="s">
        <v>159</v>
      </c>
      <c r="Q11" s="10" t="s">
        <v>56</v>
      </c>
      <c r="R11" s="11" t="s">
        <v>57</v>
      </c>
      <c r="S11" s="12" t="s">
        <v>57</v>
      </c>
      <c r="T11" s="12" t="s">
        <v>160</v>
      </c>
      <c r="U11" s="14" t="s">
        <v>80</v>
      </c>
      <c r="V11" s="15" t="s">
        <v>162</v>
      </c>
      <c r="W11" s="10" t="s">
        <v>163</v>
      </c>
      <c r="X11" s="11">
        <v>2967</v>
      </c>
      <c r="Y11" s="10" t="s">
        <v>211</v>
      </c>
      <c r="Z11" s="10" t="s">
        <v>164</v>
      </c>
      <c r="AA11" s="10" t="s">
        <v>118</v>
      </c>
      <c r="AB11" s="10" t="s">
        <v>54</v>
      </c>
      <c r="AC11" s="10" t="s">
        <v>162</v>
      </c>
      <c r="AD11" s="73" t="s">
        <v>165</v>
      </c>
      <c r="AE11" s="14" t="s">
        <v>162</v>
      </c>
      <c r="AF11" s="18" t="s">
        <v>64</v>
      </c>
      <c r="AG11" s="19">
        <v>160</v>
      </c>
      <c r="AH11" s="20">
        <v>5</v>
      </c>
      <c r="AI11" s="20">
        <f t="shared" si="2"/>
        <v>165</v>
      </c>
      <c r="AJ11" s="62" t="s">
        <v>72</v>
      </c>
      <c r="AK11" s="11" t="s">
        <v>138</v>
      </c>
      <c r="AL11" s="12" t="s">
        <v>54</v>
      </c>
      <c r="AM11" s="73" t="s">
        <v>166</v>
      </c>
      <c r="AN11" s="12" t="s">
        <v>54</v>
      </c>
      <c r="AO11" s="12" t="s">
        <v>54</v>
      </c>
      <c r="AP11" s="22" t="s">
        <v>54</v>
      </c>
      <c r="AQ11" s="15" t="s">
        <v>54</v>
      </c>
      <c r="AR11" s="10" t="s">
        <v>54</v>
      </c>
      <c r="AS11" s="11" t="s">
        <v>54</v>
      </c>
      <c r="AT11" s="11" t="s">
        <v>54</v>
      </c>
      <c r="AU11" s="11" t="s">
        <v>54</v>
      </c>
      <c r="AV11" s="23" t="s">
        <v>54</v>
      </c>
      <c r="AW11" s="18" t="s">
        <v>54</v>
      </c>
      <c r="AX11" s="24" t="s">
        <v>73</v>
      </c>
      <c r="AY11" s="15" t="s">
        <v>85</v>
      </c>
      <c r="AZ11" s="11"/>
      <c r="BA11" s="20" t="str">
        <f t="shared" si="5"/>
        <v/>
      </c>
      <c r="BB11" s="20" t="str">
        <f t="shared" si="6"/>
        <v/>
      </c>
    </row>
    <row r="12" spans="1:55" x14ac:dyDescent="0.25">
      <c r="A12" s="27" t="s">
        <v>167</v>
      </c>
      <c r="B12" s="28" t="s">
        <v>168</v>
      </c>
      <c r="C12" s="29" t="s">
        <v>169</v>
      </c>
      <c r="D12" s="36" t="s">
        <v>79</v>
      </c>
      <c r="E12" s="70">
        <v>7905120733</v>
      </c>
      <c r="F12" s="71" t="s">
        <v>170</v>
      </c>
      <c r="G12" s="29">
        <v>256427</v>
      </c>
      <c r="H12" s="29" t="s">
        <v>87</v>
      </c>
      <c r="I12" s="14" t="s">
        <v>54</v>
      </c>
      <c r="J12" s="15" t="s">
        <v>54</v>
      </c>
      <c r="K12" s="10" t="s">
        <v>54</v>
      </c>
      <c r="L12" s="11" t="s">
        <v>54</v>
      </c>
      <c r="M12" s="11" t="s">
        <v>54</v>
      </c>
      <c r="N12" s="11" t="s">
        <v>54</v>
      </c>
      <c r="O12" s="14" t="s">
        <v>54</v>
      </c>
      <c r="P12" s="33" t="s">
        <v>171</v>
      </c>
      <c r="Q12" s="28" t="s">
        <v>56</v>
      </c>
      <c r="R12" s="29" t="s">
        <v>57</v>
      </c>
      <c r="S12" s="30" t="s">
        <v>57</v>
      </c>
      <c r="T12">
        <v>7846900443</v>
      </c>
      <c r="U12" s="32" t="s">
        <v>80</v>
      </c>
      <c r="V12" s="33" t="s">
        <v>114</v>
      </c>
      <c r="W12" s="28" t="s">
        <v>172</v>
      </c>
      <c r="X12" s="32">
        <v>1809</v>
      </c>
      <c r="Y12" t="s">
        <v>54</v>
      </c>
      <c r="Z12" s="28" t="s">
        <v>118</v>
      </c>
      <c r="AB12" s="28" t="s">
        <v>54</v>
      </c>
      <c r="AC12" s="28" t="s">
        <v>119</v>
      </c>
      <c r="AD12" s="86">
        <v>50</v>
      </c>
      <c r="AE12" s="32" t="s">
        <v>173</v>
      </c>
      <c r="AG12" s="34">
        <v>160</v>
      </c>
      <c r="AH12" s="35">
        <v>0</v>
      </c>
      <c r="AI12" s="35">
        <f t="shared" si="2"/>
        <v>160</v>
      </c>
      <c r="AJ12" s="62" t="s">
        <v>72</v>
      </c>
      <c r="AK12" s="29" t="s">
        <v>138</v>
      </c>
      <c r="AM12" s="75" t="s">
        <v>185</v>
      </c>
      <c r="AN12" s="30" t="s">
        <v>54</v>
      </c>
      <c r="AO12" s="30" t="s">
        <v>54</v>
      </c>
      <c r="AP12" s="36" t="s">
        <v>54</v>
      </c>
      <c r="AQ12" s="37" t="s">
        <v>54</v>
      </c>
      <c r="AR12" s="33" t="s">
        <v>54</v>
      </c>
      <c r="AS12" s="29" t="s">
        <v>54</v>
      </c>
      <c r="AT12" s="29" t="s">
        <v>54</v>
      </c>
      <c r="AU12" s="29" t="s">
        <v>54</v>
      </c>
      <c r="AV12" s="38" t="s">
        <v>54</v>
      </c>
      <c r="AW12" s="42" t="s">
        <v>54</v>
      </c>
      <c r="AX12" s="40" t="s">
        <v>73</v>
      </c>
      <c r="AY12" s="41" t="s">
        <v>85</v>
      </c>
    </row>
    <row r="13" spans="1:55" ht="15" customHeight="1" x14ac:dyDescent="0.25">
      <c r="A13" s="9" t="s">
        <v>174</v>
      </c>
      <c r="B13" s="10" t="s">
        <v>181</v>
      </c>
      <c r="C13" s="11" t="s">
        <v>182</v>
      </c>
      <c r="D13" s="12" t="s">
        <v>225</v>
      </c>
      <c r="E13" s="12" t="s">
        <v>175</v>
      </c>
      <c r="F13" s="13" t="s">
        <v>176</v>
      </c>
      <c r="G13" s="11">
        <v>94410</v>
      </c>
      <c r="H13" s="11" t="s">
        <v>47</v>
      </c>
      <c r="I13" s="14" t="s">
        <v>54</v>
      </c>
      <c r="J13" s="15" t="s">
        <v>54</v>
      </c>
      <c r="K13" s="10" t="s">
        <v>54</v>
      </c>
      <c r="L13" s="11" t="s">
        <v>54</v>
      </c>
      <c r="M13" s="11" t="s">
        <v>54</v>
      </c>
      <c r="N13" s="11" t="s">
        <v>54</v>
      </c>
      <c r="O13" s="14" t="s">
        <v>54</v>
      </c>
      <c r="P13" s="15" t="s">
        <v>177</v>
      </c>
      <c r="Q13" s="10" t="s">
        <v>56</v>
      </c>
      <c r="R13" s="11" t="s">
        <v>57</v>
      </c>
      <c r="S13" s="12" t="s">
        <v>57</v>
      </c>
      <c r="T13" s="12" t="s">
        <v>178</v>
      </c>
      <c r="U13" s="14" t="s">
        <v>161</v>
      </c>
      <c r="V13" s="15" t="s">
        <v>147</v>
      </c>
      <c r="W13" s="10" t="s">
        <v>183</v>
      </c>
      <c r="X13" s="11">
        <v>3800</v>
      </c>
      <c r="Y13" s="10" t="s">
        <v>54</v>
      </c>
      <c r="Z13" s="10" t="s">
        <v>149</v>
      </c>
      <c r="AA13" s="10" t="s">
        <v>54</v>
      </c>
      <c r="AB13" s="10" t="s">
        <v>54</v>
      </c>
      <c r="AC13" s="10" t="s">
        <v>147</v>
      </c>
      <c r="AD13" s="73" t="s">
        <v>179</v>
      </c>
      <c r="AE13" s="14" t="s">
        <v>180</v>
      </c>
      <c r="AF13" s="18" t="s">
        <v>64</v>
      </c>
      <c r="AG13" s="19">
        <v>160</v>
      </c>
      <c r="AH13" s="20">
        <v>10</v>
      </c>
      <c r="AI13" s="20">
        <f t="shared" ref="AI13" si="7">SUM(AG13+AH13)</f>
        <v>170</v>
      </c>
      <c r="AJ13" s="62" t="s">
        <v>72</v>
      </c>
      <c r="AK13" s="11" t="s">
        <v>138</v>
      </c>
      <c r="AL13" s="12" t="s">
        <v>54</v>
      </c>
      <c r="AM13" s="73" t="s">
        <v>184</v>
      </c>
      <c r="AN13" s="12" t="s">
        <v>54</v>
      </c>
      <c r="AO13" s="12" t="s">
        <v>54</v>
      </c>
      <c r="AP13" s="22" t="s">
        <v>54</v>
      </c>
      <c r="AQ13" s="15" t="s">
        <v>54</v>
      </c>
      <c r="AR13" s="10" t="s">
        <v>54</v>
      </c>
      <c r="AS13" s="11" t="s">
        <v>54</v>
      </c>
      <c r="AT13" s="11" t="s">
        <v>54</v>
      </c>
      <c r="AU13" s="11" t="s">
        <v>54</v>
      </c>
      <c r="AV13" s="23" t="s">
        <v>54</v>
      </c>
      <c r="AW13" s="18" t="s">
        <v>54</v>
      </c>
      <c r="AX13" s="24" t="s">
        <v>73</v>
      </c>
      <c r="AY13" s="15" t="s">
        <v>85</v>
      </c>
      <c r="AZ13" s="11"/>
      <c r="BA13" s="20" t="str">
        <f t="shared" ref="BA13:BA16" si="8">IF(AZ13="","",IF(AZ13=98810,20.7,""))</f>
        <v/>
      </c>
      <c r="BB13" s="20" t="str">
        <f t="shared" ref="BB13:BB16" si="9">IF(AZ13="","",IF(AZ13=98811,20.4,""))</f>
        <v/>
      </c>
    </row>
    <row r="14" spans="1:55" ht="15" customHeight="1" x14ac:dyDescent="0.25">
      <c r="A14" s="9" t="s">
        <v>186</v>
      </c>
      <c r="B14" s="10" t="s">
        <v>198</v>
      </c>
      <c r="C14" s="11" t="s">
        <v>187</v>
      </c>
      <c r="D14" s="12" t="s">
        <v>188</v>
      </c>
      <c r="E14" s="12" t="s">
        <v>189</v>
      </c>
      <c r="F14" s="13" t="s">
        <v>190</v>
      </c>
      <c r="G14" s="11">
        <v>32366</v>
      </c>
      <c r="H14" s="11" t="s">
        <v>47</v>
      </c>
      <c r="I14" s="14" t="s">
        <v>54</v>
      </c>
      <c r="J14" s="15" t="s">
        <v>54</v>
      </c>
      <c r="K14" s="10" t="s">
        <v>54</v>
      </c>
      <c r="L14" s="11" t="s">
        <v>54</v>
      </c>
      <c r="M14" s="11" t="s">
        <v>54</v>
      </c>
      <c r="N14" s="11" t="s">
        <v>54</v>
      </c>
      <c r="O14" s="14" t="s">
        <v>54</v>
      </c>
      <c r="P14" s="15" t="s">
        <v>191</v>
      </c>
      <c r="Q14" s="10" t="s">
        <v>56</v>
      </c>
      <c r="R14" s="11" t="s">
        <v>57</v>
      </c>
      <c r="S14" s="12" t="s">
        <v>57</v>
      </c>
      <c r="T14" s="12" t="s">
        <v>199</v>
      </c>
      <c r="U14" s="14" t="s">
        <v>80</v>
      </c>
      <c r="V14" s="15" t="s">
        <v>192</v>
      </c>
      <c r="W14" s="10" t="s">
        <v>193</v>
      </c>
      <c r="X14" s="11">
        <v>3800</v>
      </c>
      <c r="Y14" s="10" t="s">
        <v>54</v>
      </c>
      <c r="Z14" s="10" t="s">
        <v>194</v>
      </c>
      <c r="AA14" s="10" t="s">
        <v>54</v>
      </c>
      <c r="AB14" s="10" t="s">
        <v>54</v>
      </c>
      <c r="AC14" s="10" t="s">
        <v>195</v>
      </c>
      <c r="AD14" s="73">
        <v>336937</v>
      </c>
      <c r="AE14" s="17" t="s">
        <v>196</v>
      </c>
      <c r="AF14" s="18" t="s">
        <v>64</v>
      </c>
      <c r="AG14" s="19">
        <v>160</v>
      </c>
      <c r="AH14" s="20">
        <v>0</v>
      </c>
      <c r="AI14" s="20">
        <f t="shared" ref="AI14" si="10">SUM(AG14+AH14)</f>
        <v>160</v>
      </c>
      <c r="AJ14" s="62" t="s">
        <v>72</v>
      </c>
      <c r="AK14" s="11" t="s">
        <v>138</v>
      </c>
      <c r="AL14" s="12" t="s">
        <v>54</v>
      </c>
      <c r="AM14" s="73" t="s">
        <v>200</v>
      </c>
      <c r="AN14" s="12" t="s">
        <v>54</v>
      </c>
      <c r="AO14" s="12" t="s">
        <v>54</v>
      </c>
      <c r="AP14" s="22" t="s">
        <v>54</v>
      </c>
      <c r="AQ14" s="15" t="s">
        <v>54</v>
      </c>
      <c r="AR14" s="10" t="s">
        <v>54</v>
      </c>
      <c r="AS14" s="11" t="s">
        <v>54</v>
      </c>
      <c r="AT14" s="11" t="s">
        <v>54</v>
      </c>
      <c r="AU14" s="11" t="s">
        <v>54</v>
      </c>
      <c r="AV14" s="23" t="s">
        <v>54</v>
      </c>
      <c r="AW14" s="18" t="s">
        <v>54</v>
      </c>
      <c r="AX14" s="24" t="s">
        <v>73</v>
      </c>
      <c r="AY14" s="15" t="s">
        <v>197</v>
      </c>
      <c r="AZ14" s="11"/>
      <c r="BA14" s="20" t="str">
        <f t="shared" si="8"/>
        <v/>
      </c>
      <c r="BB14" s="20" t="str">
        <f t="shared" si="9"/>
        <v/>
      </c>
    </row>
    <row r="15" spans="1:55" ht="15" customHeight="1" x14ac:dyDescent="0.25">
      <c r="A15" s="9" t="s">
        <v>201</v>
      </c>
      <c r="B15" s="10" t="s">
        <v>202</v>
      </c>
      <c r="C15" s="11" t="s">
        <v>203</v>
      </c>
      <c r="D15" s="12" t="s">
        <v>204</v>
      </c>
      <c r="E15" s="12" t="s">
        <v>207</v>
      </c>
      <c r="F15" s="13" t="s">
        <v>205</v>
      </c>
      <c r="G15" s="11">
        <v>108700</v>
      </c>
      <c r="H15" s="11" t="s">
        <v>47</v>
      </c>
      <c r="I15" s="14" t="s">
        <v>54</v>
      </c>
      <c r="J15" s="15" t="s">
        <v>54</v>
      </c>
      <c r="K15" s="10" t="s">
        <v>54</v>
      </c>
      <c r="L15" s="11" t="s">
        <v>54</v>
      </c>
      <c r="M15" s="11" t="s">
        <v>54</v>
      </c>
      <c r="N15" s="11" t="s">
        <v>54</v>
      </c>
      <c r="O15" s="14" t="s">
        <v>54</v>
      </c>
      <c r="P15" s="15" t="s">
        <v>206</v>
      </c>
      <c r="Q15" s="10" t="s">
        <v>56</v>
      </c>
      <c r="R15" s="11" t="s">
        <v>57</v>
      </c>
      <c r="S15" s="12" t="s">
        <v>57</v>
      </c>
      <c r="T15" s="12" t="s">
        <v>207</v>
      </c>
      <c r="U15" s="14" t="s">
        <v>80</v>
      </c>
      <c r="V15" s="15" t="s">
        <v>162</v>
      </c>
      <c r="W15" s="10" t="s">
        <v>163</v>
      </c>
      <c r="X15" s="11">
        <v>3000</v>
      </c>
      <c r="Y15" s="10" t="s">
        <v>153</v>
      </c>
      <c r="Z15" s="10" t="s">
        <v>164</v>
      </c>
      <c r="AA15" s="10" t="s">
        <v>54</v>
      </c>
      <c r="AB15" s="10" t="s">
        <v>54</v>
      </c>
      <c r="AC15" s="10" t="s">
        <v>208</v>
      </c>
      <c r="AD15" s="73" t="s">
        <v>209</v>
      </c>
      <c r="AE15" s="14" t="s">
        <v>162</v>
      </c>
      <c r="AF15" s="18" t="s">
        <v>64</v>
      </c>
      <c r="AG15" s="19">
        <v>160</v>
      </c>
      <c r="AH15" s="20">
        <v>5</v>
      </c>
      <c r="AI15" s="20">
        <f t="shared" ref="AI15" si="11">SUM(AG15+AH15)</f>
        <v>165</v>
      </c>
      <c r="AJ15" s="62" t="s">
        <v>72</v>
      </c>
      <c r="AK15" s="11" t="s">
        <v>138</v>
      </c>
      <c r="AL15" s="12" t="s">
        <v>54</v>
      </c>
      <c r="AM15" s="73" t="s">
        <v>210</v>
      </c>
      <c r="AN15" s="12" t="s">
        <v>54</v>
      </c>
      <c r="AO15" s="12" t="s">
        <v>54</v>
      </c>
      <c r="AP15" s="22" t="s">
        <v>54</v>
      </c>
      <c r="AQ15" s="15" t="s">
        <v>54</v>
      </c>
      <c r="AR15" s="10" t="s">
        <v>54</v>
      </c>
      <c r="AS15" s="11" t="s">
        <v>54</v>
      </c>
      <c r="AT15" s="11" t="s">
        <v>54</v>
      </c>
      <c r="AU15" s="11" t="s">
        <v>54</v>
      </c>
      <c r="AV15" s="23" t="s">
        <v>54</v>
      </c>
      <c r="AW15" s="18" t="s">
        <v>54</v>
      </c>
      <c r="AX15" s="24" t="s">
        <v>73</v>
      </c>
      <c r="AY15" s="15" t="s">
        <v>85</v>
      </c>
      <c r="AZ15" s="11"/>
      <c r="BA15" s="20" t="str">
        <f t="shared" si="8"/>
        <v/>
      </c>
      <c r="BB15" s="20" t="str">
        <f t="shared" si="9"/>
        <v/>
      </c>
    </row>
    <row r="16" spans="1:55" ht="15" customHeight="1" x14ac:dyDescent="0.25">
      <c r="A16" s="9" t="s">
        <v>212</v>
      </c>
      <c r="B16" s="10" t="s">
        <v>213</v>
      </c>
      <c r="C16" s="11" t="s">
        <v>214</v>
      </c>
      <c r="D16" s="12" t="s">
        <v>215</v>
      </c>
      <c r="E16" s="12" t="s">
        <v>216</v>
      </c>
      <c r="F16" s="13" t="s">
        <v>217</v>
      </c>
      <c r="G16" s="11">
        <v>231867</v>
      </c>
      <c r="H16" s="11" t="s">
        <v>46</v>
      </c>
      <c r="I16" s="14" t="s">
        <v>54</v>
      </c>
      <c r="J16" s="15" t="s">
        <v>54</v>
      </c>
      <c r="K16" s="10" t="s">
        <v>54</v>
      </c>
      <c r="L16" s="11" t="s">
        <v>54</v>
      </c>
      <c r="M16" s="11" t="s">
        <v>54</v>
      </c>
      <c r="N16" s="11" t="s">
        <v>54</v>
      </c>
      <c r="O16" s="14" t="s">
        <v>54</v>
      </c>
      <c r="P16" s="15" t="s">
        <v>218</v>
      </c>
      <c r="Q16" s="10" t="s">
        <v>56</v>
      </c>
      <c r="R16" s="11" t="s">
        <v>57</v>
      </c>
      <c r="S16" s="12" t="s">
        <v>57</v>
      </c>
      <c r="T16" s="12" t="s">
        <v>219</v>
      </c>
      <c r="U16" s="14" t="s">
        <v>80</v>
      </c>
      <c r="V16" s="15" t="s">
        <v>147</v>
      </c>
      <c r="W16" s="10" t="s">
        <v>220</v>
      </c>
      <c r="X16" s="11">
        <v>2993</v>
      </c>
      <c r="Y16" s="10" t="s">
        <v>54</v>
      </c>
      <c r="Z16" s="10" t="s">
        <v>194</v>
      </c>
      <c r="AA16" s="10" t="s">
        <v>54</v>
      </c>
      <c r="AB16" s="10" t="s">
        <v>54</v>
      </c>
      <c r="AC16" s="10" t="s">
        <v>195</v>
      </c>
      <c r="AD16" s="73">
        <v>339435</v>
      </c>
      <c r="AE16" s="17" t="s">
        <v>196</v>
      </c>
      <c r="AF16" s="18" t="s">
        <v>64</v>
      </c>
      <c r="AG16" s="19">
        <v>160</v>
      </c>
      <c r="AH16" s="20">
        <v>10</v>
      </c>
      <c r="AI16" s="20">
        <v>170</v>
      </c>
      <c r="AJ16" s="62" t="s">
        <v>72</v>
      </c>
      <c r="AK16" s="11" t="s">
        <v>138</v>
      </c>
      <c r="AL16" s="12" t="s">
        <v>54</v>
      </c>
      <c r="AM16" s="73" t="s">
        <v>221</v>
      </c>
      <c r="AN16" s="12" t="s">
        <v>54</v>
      </c>
      <c r="AO16" s="12" t="s">
        <v>54</v>
      </c>
      <c r="AP16" s="22" t="s">
        <v>54</v>
      </c>
      <c r="AQ16" s="15" t="s">
        <v>54</v>
      </c>
      <c r="AR16" s="10" t="s">
        <v>54</v>
      </c>
      <c r="AS16" s="11" t="s">
        <v>54</v>
      </c>
      <c r="AT16" s="11" t="s">
        <v>54</v>
      </c>
      <c r="AU16" s="11" t="s">
        <v>54</v>
      </c>
      <c r="AV16" s="23" t="s">
        <v>54</v>
      </c>
      <c r="AW16" s="18" t="s">
        <v>54</v>
      </c>
      <c r="AX16" s="24" t="s">
        <v>73</v>
      </c>
      <c r="AY16" s="15" t="s">
        <v>85</v>
      </c>
      <c r="AZ16" s="11"/>
      <c r="BA16" s="20" t="str">
        <f t="shared" si="8"/>
        <v/>
      </c>
      <c r="BB16" s="20" t="str">
        <f t="shared" si="9"/>
        <v/>
      </c>
    </row>
    <row r="17" spans="1:54" ht="15" customHeight="1" x14ac:dyDescent="0.25">
      <c r="A17" s="27" t="s">
        <v>222</v>
      </c>
      <c r="B17" s="28" t="s">
        <v>223</v>
      </c>
      <c r="C17" s="29" t="s">
        <v>224</v>
      </c>
      <c r="D17" s="12" t="s">
        <v>232</v>
      </c>
      <c r="E17" s="70">
        <v>7870181759</v>
      </c>
      <c r="F17" s="71" t="s">
        <v>226</v>
      </c>
      <c r="G17" s="29">
        <v>205069</v>
      </c>
      <c r="H17" s="29" t="s">
        <v>227</v>
      </c>
      <c r="I17" s="44" t="s">
        <v>54</v>
      </c>
      <c r="J17" s="45" t="s">
        <v>111</v>
      </c>
      <c r="K17" s="28" t="s">
        <v>54</v>
      </c>
      <c r="L17" s="29" t="s">
        <v>54</v>
      </c>
      <c r="M17" s="29" t="s">
        <v>54</v>
      </c>
      <c r="N17" s="29" t="s">
        <v>54</v>
      </c>
      <c r="O17" s="44" t="s">
        <v>54</v>
      </c>
      <c r="P17" s="45" t="s">
        <v>228</v>
      </c>
      <c r="Q17" s="28" t="s">
        <v>56</v>
      </c>
      <c r="R17" s="29" t="s">
        <v>57</v>
      </c>
      <c r="S17" s="30" t="s">
        <v>57</v>
      </c>
      <c r="T17">
        <v>7803431011</v>
      </c>
      <c r="U17" s="32" t="s">
        <v>100</v>
      </c>
      <c r="V17" s="33" t="s">
        <v>114</v>
      </c>
      <c r="W17" s="28" t="s">
        <v>229</v>
      </c>
      <c r="X17" s="32">
        <v>3600</v>
      </c>
      <c r="Y17" s="33" t="s">
        <v>54</v>
      </c>
      <c r="Z17" s="28" t="s">
        <v>118</v>
      </c>
      <c r="AA17" s="28" t="s">
        <v>54</v>
      </c>
      <c r="AB17" s="28" t="s">
        <v>54</v>
      </c>
      <c r="AC17" s="28" t="s">
        <v>119</v>
      </c>
      <c r="AD17" s="30">
        <v>73</v>
      </c>
      <c r="AE17" s="32" t="s">
        <v>230</v>
      </c>
      <c r="AG17" s="34">
        <v>160</v>
      </c>
      <c r="AH17" s="35">
        <v>5</v>
      </c>
      <c r="AI17" s="35">
        <f t="shared" ref="AI17" si="12">SUM(AG17+AH17)</f>
        <v>165</v>
      </c>
      <c r="AJ17" s="114" t="s">
        <v>72</v>
      </c>
      <c r="AK17" s="29" t="s">
        <v>769</v>
      </c>
      <c r="AL17" s="36" t="s">
        <v>54</v>
      </c>
      <c r="AM17" s="76" t="s">
        <v>54</v>
      </c>
      <c r="AN17" s="43" t="s">
        <v>231</v>
      </c>
      <c r="AO17" s="46">
        <v>43009</v>
      </c>
      <c r="AP17" s="46">
        <v>43344</v>
      </c>
      <c r="AQ17">
        <v>626</v>
      </c>
      <c r="AR17" s="33" t="s">
        <v>111</v>
      </c>
      <c r="AS17" s="29" t="s">
        <v>54</v>
      </c>
      <c r="AT17" s="29" t="s">
        <v>54</v>
      </c>
      <c r="AU17" s="29" t="s">
        <v>54</v>
      </c>
      <c r="AV17" s="38" t="s">
        <v>54</v>
      </c>
      <c r="AW17" s="42" t="s">
        <v>54</v>
      </c>
      <c r="AX17" s="40" t="s">
        <v>73</v>
      </c>
      <c r="AY17" s="41" t="s">
        <v>85</v>
      </c>
    </row>
    <row r="18" spans="1:54" ht="15" customHeight="1" x14ac:dyDescent="0.25">
      <c r="A18" s="9" t="s">
        <v>233</v>
      </c>
      <c r="B18" s="10" t="s">
        <v>234</v>
      </c>
      <c r="C18" s="11" t="s">
        <v>235</v>
      </c>
      <c r="D18" s="12" t="s">
        <v>236</v>
      </c>
      <c r="E18" s="12" t="s">
        <v>237</v>
      </c>
      <c r="F18" s="13" t="s">
        <v>238</v>
      </c>
      <c r="G18" s="11">
        <v>27184</v>
      </c>
      <c r="H18" s="11" t="s">
        <v>47</v>
      </c>
      <c r="I18" s="14" t="s">
        <v>54</v>
      </c>
      <c r="J18" s="15" t="s">
        <v>54</v>
      </c>
      <c r="K18" s="10" t="s">
        <v>54</v>
      </c>
      <c r="L18" s="11" t="s">
        <v>54</v>
      </c>
      <c r="M18" s="11" t="s">
        <v>54</v>
      </c>
      <c r="N18" s="11" t="s">
        <v>54</v>
      </c>
      <c r="O18" s="14" t="s">
        <v>54</v>
      </c>
      <c r="P18" s="15" t="s">
        <v>239</v>
      </c>
      <c r="Q18" s="10" t="s">
        <v>240</v>
      </c>
      <c r="R18" s="11" t="s">
        <v>241</v>
      </c>
      <c r="S18" s="12" t="s">
        <v>250</v>
      </c>
      <c r="T18" s="12" t="s">
        <v>242</v>
      </c>
      <c r="U18" s="14" t="s">
        <v>243</v>
      </c>
      <c r="V18" s="15" t="s">
        <v>244</v>
      </c>
      <c r="W18" s="10" t="s">
        <v>245</v>
      </c>
      <c r="X18" s="11">
        <v>2548</v>
      </c>
      <c r="Y18" s="10" t="s">
        <v>54</v>
      </c>
      <c r="Z18" s="10" t="s">
        <v>246</v>
      </c>
      <c r="AA18" s="28" t="s">
        <v>118</v>
      </c>
      <c r="AB18" s="10" t="s">
        <v>54</v>
      </c>
      <c r="AC18" s="10" t="s">
        <v>247</v>
      </c>
      <c r="AD18" s="12" t="s">
        <v>248</v>
      </c>
      <c r="AE18" s="17" t="s">
        <v>249</v>
      </c>
      <c r="AF18" s="18" t="s">
        <v>64</v>
      </c>
      <c r="AG18" s="19">
        <v>160</v>
      </c>
      <c r="AH18" s="20">
        <v>0</v>
      </c>
      <c r="AI18" s="20">
        <f t="shared" ref="AI18:AI19" si="13">SUM(AG18+AH18)</f>
        <v>160</v>
      </c>
      <c r="AJ18" s="114" t="s">
        <v>72</v>
      </c>
      <c r="AK18" s="11" t="s">
        <v>769</v>
      </c>
      <c r="AL18" s="12" t="s">
        <v>54</v>
      </c>
      <c r="AM18" s="73" t="s">
        <v>54</v>
      </c>
      <c r="AN18" s="12" t="s">
        <v>251</v>
      </c>
      <c r="AO18" s="12" t="s">
        <v>252</v>
      </c>
      <c r="AP18" s="22" t="s">
        <v>253</v>
      </c>
      <c r="AQ18" s="15">
        <v>825</v>
      </c>
      <c r="AR18" s="10" t="s">
        <v>54</v>
      </c>
      <c r="AS18" s="11" t="s">
        <v>54</v>
      </c>
      <c r="AT18" s="11" t="s">
        <v>54</v>
      </c>
      <c r="AU18" s="11" t="s">
        <v>54</v>
      </c>
      <c r="AV18" s="23" t="s">
        <v>54</v>
      </c>
      <c r="AW18" s="18" t="s">
        <v>54</v>
      </c>
      <c r="AX18" s="24" t="s">
        <v>73</v>
      </c>
      <c r="AY18" s="15" t="s">
        <v>85</v>
      </c>
      <c r="AZ18" s="11"/>
      <c r="BA18" s="20" t="str">
        <f t="shared" ref="BA18" si="14">IF(AZ18="","",IF(AZ18=98810,20.7,""))</f>
        <v/>
      </c>
      <c r="BB18" s="20" t="str">
        <f t="shared" ref="BB18" si="15">IF(AZ18="","",IF(AZ18=98811,20.4,""))</f>
        <v/>
      </c>
    </row>
    <row r="19" spans="1:54" ht="15" customHeight="1" x14ac:dyDescent="0.25">
      <c r="A19" s="27" t="s">
        <v>254</v>
      </c>
      <c r="B19" s="28" t="s">
        <v>255</v>
      </c>
      <c r="C19" s="29" t="s">
        <v>256</v>
      </c>
      <c r="D19" s="70">
        <v>1606246289</v>
      </c>
      <c r="E19" s="70">
        <v>7939547508</v>
      </c>
      <c r="F19" s="71" t="s">
        <v>257</v>
      </c>
      <c r="G19" s="29">
        <v>283957</v>
      </c>
      <c r="H19" s="29" t="s">
        <v>87</v>
      </c>
      <c r="I19" s="44" t="s">
        <v>54</v>
      </c>
      <c r="J19" s="45" t="s">
        <v>111</v>
      </c>
      <c r="K19" s="28" t="s">
        <v>54</v>
      </c>
      <c r="L19" s="29" t="s">
        <v>54</v>
      </c>
      <c r="M19" s="29" t="s">
        <v>54</v>
      </c>
      <c r="N19" s="29" t="s">
        <v>54</v>
      </c>
      <c r="O19" s="44" t="s">
        <v>54</v>
      </c>
      <c r="P19" s="45" t="s">
        <v>258</v>
      </c>
      <c r="Q19" s="28" t="s">
        <v>56</v>
      </c>
      <c r="R19" s="29" t="s">
        <v>57</v>
      </c>
      <c r="S19" s="30" t="s">
        <v>57</v>
      </c>
      <c r="T19">
        <v>7594852988</v>
      </c>
      <c r="U19" s="32" t="s">
        <v>80</v>
      </c>
      <c r="V19" s="33" t="s">
        <v>244</v>
      </c>
      <c r="W19" s="28" t="s">
        <v>259</v>
      </c>
      <c r="X19" s="32">
        <v>1998</v>
      </c>
      <c r="Y19" s="33" t="s">
        <v>54</v>
      </c>
      <c r="Z19" s="28" t="s">
        <v>246</v>
      </c>
      <c r="AA19" s="28" t="s">
        <v>54</v>
      </c>
      <c r="AB19" s="28" t="s">
        <v>54</v>
      </c>
      <c r="AC19" s="28" t="s">
        <v>247</v>
      </c>
      <c r="AD19" s="30">
        <v>46395</v>
      </c>
      <c r="AE19" s="32" t="s">
        <v>249</v>
      </c>
      <c r="AG19" s="34">
        <v>160</v>
      </c>
      <c r="AH19" s="35">
        <v>0</v>
      </c>
      <c r="AI19" s="20">
        <f t="shared" si="13"/>
        <v>160</v>
      </c>
      <c r="AJ19" s="114" t="s">
        <v>72</v>
      </c>
      <c r="AK19" s="29" t="s">
        <v>769</v>
      </c>
      <c r="AL19" s="36" t="s">
        <v>54</v>
      </c>
      <c r="AM19" s="76" t="s">
        <v>54</v>
      </c>
      <c r="AN19" s="36" t="s">
        <v>260</v>
      </c>
      <c r="AO19" s="46">
        <v>43101</v>
      </c>
      <c r="AP19" s="46">
        <v>44256</v>
      </c>
      <c r="AQ19">
        <v>349</v>
      </c>
      <c r="AR19" s="33" t="s">
        <v>111</v>
      </c>
      <c r="AS19" s="29" t="s">
        <v>54</v>
      </c>
      <c r="AT19" s="29" t="s">
        <v>54</v>
      </c>
      <c r="AU19" s="29" t="s">
        <v>54</v>
      </c>
      <c r="AV19" s="38" t="s">
        <v>54</v>
      </c>
      <c r="AW19" s="42" t="s">
        <v>54</v>
      </c>
      <c r="AX19" s="40" t="s">
        <v>73</v>
      </c>
      <c r="AY19" s="41" t="s">
        <v>91</v>
      </c>
      <c r="AZ19" s="39" t="s">
        <v>261</v>
      </c>
    </row>
    <row r="20" spans="1:54" ht="15" customHeight="1" x14ac:dyDescent="0.25">
      <c r="A20" s="9" t="s">
        <v>262</v>
      </c>
      <c r="B20" s="10" t="s">
        <v>263</v>
      </c>
      <c r="C20" s="11" t="s">
        <v>264</v>
      </c>
      <c r="D20" s="12" t="s">
        <v>265</v>
      </c>
      <c r="E20" s="12" t="s">
        <v>266</v>
      </c>
      <c r="F20" s="13" t="s">
        <v>267</v>
      </c>
      <c r="G20" s="11">
        <v>182510</v>
      </c>
      <c r="H20" s="11" t="s">
        <v>47</v>
      </c>
      <c r="I20" s="14" t="s">
        <v>54</v>
      </c>
      <c r="J20" s="15" t="s">
        <v>54</v>
      </c>
      <c r="K20" s="10" t="s">
        <v>54</v>
      </c>
      <c r="L20" s="11" t="s">
        <v>54</v>
      </c>
      <c r="M20" s="11" t="s">
        <v>54</v>
      </c>
      <c r="N20" s="11" t="s">
        <v>54</v>
      </c>
      <c r="O20" s="14" t="s">
        <v>54</v>
      </c>
      <c r="P20" s="15" t="s">
        <v>268</v>
      </c>
      <c r="Q20" s="10" t="s">
        <v>56</v>
      </c>
      <c r="R20" s="11" t="s">
        <v>57</v>
      </c>
      <c r="S20" s="12" t="s">
        <v>57</v>
      </c>
      <c r="T20" s="12" t="s">
        <v>269</v>
      </c>
      <c r="U20" s="14" t="s">
        <v>270</v>
      </c>
      <c r="V20" s="15" t="s">
        <v>271</v>
      </c>
      <c r="W20" s="10" t="s">
        <v>61</v>
      </c>
      <c r="X20" s="11">
        <v>1997</v>
      </c>
      <c r="Y20" s="10" t="s">
        <v>54</v>
      </c>
      <c r="Z20" s="10" t="s">
        <v>118</v>
      </c>
      <c r="AA20" s="10" t="s">
        <v>54</v>
      </c>
      <c r="AB20" s="10" t="s">
        <v>54</v>
      </c>
      <c r="AC20" s="10" t="s">
        <v>119</v>
      </c>
      <c r="AD20" s="12" t="s">
        <v>282</v>
      </c>
      <c r="AE20" s="14" t="s">
        <v>283</v>
      </c>
      <c r="AF20" s="18" t="s">
        <v>64</v>
      </c>
      <c r="AG20" s="19">
        <v>160</v>
      </c>
      <c r="AH20" s="20">
        <v>10</v>
      </c>
      <c r="AI20" s="20">
        <v>170</v>
      </c>
      <c r="AJ20" s="62" t="s">
        <v>72</v>
      </c>
      <c r="AK20" s="11" t="s">
        <v>67</v>
      </c>
      <c r="AL20" s="12" t="s">
        <v>54</v>
      </c>
      <c r="AM20" s="73" t="s">
        <v>54</v>
      </c>
      <c r="AN20" s="12" t="s">
        <v>54</v>
      </c>
      <c r="AO20" s="12" t="s">
        <v>54</v>
      </c>
      <c r="AP20" s="22" t="s">
        <v>54</v>
      </c>
      <c r="AQ20" s="15" t="s">
        <v>54</v>
      </c>
      <c r="AR20" s="10" t="s">
        <v>54</v>
      </c>
      <c r="AS20" s="11" t="s">
        <v>54</v>
      </c>
      <c r="AT20" s="11" t="s">
        <v>54</v>
      </c>
      <c r="AU20" s="11" t="s">
        <v>54</v>
      </c>
      <c r="AV20" s="23" t="s">
        <v>54</v>
      </c>
      <c r="AW20" s="18" t="s">
        <v>54</v>
      </c>
      <c r="AX20" s="24" t="s">
        <v>73</v>
      </c>
      <c r="AY20" s="15" t="s">
        <v>85</v>
      </c>
      <c r="AZ20" s="11"/>
      <c r="BA20" s="20" t="s">
        <v>273</v>
      </c>
      <c r="BB20" s="20"/>
    </row>
    <row r="21" spans="1:54" ht="15" customHeight="1" x14ac:dyDescent="0.25">
      <c r="A21" s="9" t="s">
        <v>274</v>
      </c>
      <c r="B21" s="10" t="s">
        <v>275</v>
      </c>
      <c r="C21" s="11" t="s">
        <v>276</v>
      </c>
      <c r="D21" s="12" t="s">
        <v>277</v>
      </c>
      <c r="E21" s="12" t="s">
        <v>278</v>
      </c>
      <c r="F21" s="13" t="s">
        <v>279</v>
      </c>
      <c r="G21" s="11">
        <v>240295</v>
      </c>
      <c r="H21" s="11" t="s">
        <v>47</v>
      </c>
      <c r="I21" s="14" t="s">
        <v>54</v>
      </c>
      <c r="J21" s="15" t="s">
        <v>54</v>
      </c>
      <c r="K21" s="10" t="s">
        <v>54</v>
      </c>
      <c r="L21" s="11" t="s">
        <v>54</v>
      </c>
      <c r="M21" s="11" t="s">
        <v>54</v>
      </c>
      <c r="N21" s="11" t="s">
        <v>54</v>
      </c>
      <c r="O21" s="14" t="s">
        <v>54</v>
      </c>
      <c r="P21" s="15" t="s">
        <v>280</v>
      </c>
      <c r="Q21" s="10" t="s">
        <v>56</v>
      </c>
      <c r="R21" s="11" t="s">
        <v>57</v>
      </c>
      <c r="S21" s="12" t="s">
        <v>57</v>
      </c>
      <c r="T21" s="12" t="s">
        <v>277</v>
      </c>
      <c r="U21" s="14" t="s">
        <v>161</v>
      </c>
      <c r="V21" s="15" t="s">
        <v>60</v>
      </c>
      <c r="W21" s="10" t="s">
        <v>281</v>
      </c>
      <c r="X21" s="11">
        <v>4996</v>
      </c>
      <c r="Y21" s="10" t="s">
        <v>54</v>
      </c>
      <c r="Z21" s="10" t="s">
        <v>62</v>
      </c>
      <c r="AA21" s="10" t="s">
        <v>54</v>
      </c>
      <c r="AB21" s="10" t="s">
        <v>54</v>
      </c>
      <c r="AC21" s="10" t="s">
        <v>60</v>
      </c>
      <c r="AD21" s="12" t="s">
        <v>284</v>
      </c>
      <c r="AE21" s="14" t="s">
        <v>60</v>
      </c>
      <c r="AF21" s="18" t="s">
        <v>64</v>
      </c>
      <c r="AG21" s="19">
        <v>160</v>
      </c>
      <c r="AH21" s="20">
        <v>5</v>
      </c>
      <c r="AI21" s="20">
        <v>165</v>
      </c>
      <c r="AJ21" s="62" t="s">
        <v>72</v>
      </c>
      <c r="AK21" s="11" t="s">
        <v>67</v>
      </c>
      <c r="AL21" s="12" t="s">
        <v>54</v>
      </c>
      <c r="AM21" s="73" t="s">
        <v>54</v>
      </c>
      <c r="AN21" s="12" t="s">
        <v>54</v>
      </c>
      <c r="AO21" s="12" t="s">
        <v>54</v>
      </c>
      <c r="AP21" s="22" t="s">
        <v>54</v>
      </c>
      <c r="AQ21" s="15" t="s">
        <v>54</v>
      </c>
      <c r="AR21" s="10" t="s">
        <v>54</v>
      </c>
      <c r="AS21" s="11" t="s">
        <v>54</v>
      </c>
      <c r="AT21" s="11" t="s">
        <v>54</v>
      </c>
      <c r="AU21" s="11" t="s">
        <v>54</v>
      </c>
      <c r="AV21" s="23" t="s">
        <v>54</v>
      </c>
      <c r="AW21" s="18" t="s">
        <v>54</v>
      </c>
      <c r="AX21" s="24" t="s">
        <v>73</v>
      </c>
      <c r="AY21" s="15" t="s">
        <v>85</v>
      </c>
      <c r="AZ21" s="11"/>
      <c r="BA21" s="20" t="s">
        <v>273</v>
      </c>
      <c r="BB21" s="20"/>
    </row>
    <row r="22" spans="1:54" ht="15" customHeight="1" x14ac:dyDescent="0.25">
      <c r="A22" s="9" t="s">
        <v>285</v>
      </c>
      <c r="B22" s="10" t="s">
        <v>286</v>
      </c>
      <c r="C22" s="11" t="s">
        <v>287</v>
      </c>
      <c r="D22" s="12" t="s">
        <v>288</v>
      </c>
      <c r="E22" s="12" t="s">
        <v>289</v>
      </c>
      <c r="F22" s="13" t="s">
        <v>290</v>
      </c>
      <c r="G22" s="11">
        <v>16227</v>
      </c>
      <c r="H22" s="11" t="s">
        <v>47</v>
      </c>
      <c r="I22" s="14" t="s">
        <v>54</v>
      </c>
      <c r="J22" s="15" t="s">
        <v>54</v>
      </c>
      <c r="K22" s="10" t="s">
        <v>54</v>
      </c>
      <c r="L22" s="11" t="s">
        <v>54</v>
      </c>
      <c r="M22" s="11" t="s">
        <v>54</v>
      </c>
      <c r="N22" s="11" t="s">
        <v>54</v>
      </c>
      <c r="O22" s="14" t="s">
        <v>54</v>
      </c>
      <c r="P22" s="47" t="s">
        <v>291</v>
      </c>
      <c r="Q22" s="48" t="s">
        <v>294</v>
      </c>
      <c r="R22" s="49"/>
      <c r="S22" s="50" t="s">
        <v>79</v>
      </c>
      <c r="T22" s="50" t="s">
        <v>295</v>
      </c>
      <c r="U22" s="17" t="s">
        <v>243</v>
      </c>
      <c r="V22" s="15" t="s">
        <v>147</v>
      </c>
      <c r="W22" s="10" t="s">
        <v>292</v>
      </c>
      <c r="X22" s="11">
        <v>3200</v>
      </c>
      <c r="Y22" s="10" t="s">
        <v>54</v>
      </c>
      <c r="Z22" s="10" t="s">
        <v>149</v>
      </c>
      <c r="AA22" s="10" t="s">
        <v>54</v>
      </c>
      <c r="AB22" s="10" t="s">
        <v>54</v>
      </c>
      <c r="AC22" s="10" t="s">
        <v>147</v>
      </c>
      <c r="AD22" s="12">
        <v>60721</v>
      </c>
      <c r="AE22" s="14" t="s">
        <v>293</v>
      </c>
      <c r="AF22" s="18" t="s">
        <v>64</v>
      </c>
      <c r="AG22" s="19">
        <v>160</v>
      </c>
      <c r="AH22" s="20">
        <v>0</v>
      </c>
      <c r="AI22" s="20">
        <f t="shared" ref="AI22" si="16">SUM(AG22+AH22)</f>
        <v>160</v>
      </c>
      <c r="AJ22" s="62" t="s">
        <v>72</v>
      </c>
      <c r="AK22" s="11" t="s">
        <v>67</v>
      </c>
      <c r="AL22" s="12" t="s">
        <v>296</v>
      </c>
      <c r="AM22" s="73" t="s">
        <v>54</v>
      </c>
      <c r="AN22" s="12" t="s">
        <v>54</v>
      </c>
      <c r="AO22" s="12" t="s">
        <v>54</v>
      </c>
      <c r="AP22" s="22" t="s">
        <v>54</v>
      </c>
      <c r="AQ22" s="15" t="s">
        <v>54</v>
      </c>
      <c r="AR22" s="10" t="s">
        <v>54</v>
      </c>
      <c r="AS22" s="11" t="s">
        <v>54</v>
      </c>
      <c r="AT22" s="11" t="s">
        <v>54</v>
      </c>
      <c r="AU22" s="11" t="s">
        <v>54</v>
      </c>
      <c r="AV22" s="23" t="s">
        <v>54</v>
      </c>
      <c r="AW22" s="18" t="s">
        <v>54</v>
      </c>
      <c r="AX22" s="24" t="s">
        <v>73</v>
      </c>
      <c r="AY22" s="15" t="s">
        <v>85</v>
      </c>
      <c r="AZ22" s="11"/>
      <c r="BA22" s="20" t="str">
        <f t="shared" ref="BA22" si="17">IF(AZ22="","",IF(AZ22=98810,20.7,""))</f>
        <v/>
      </c>
      <c r="BB22" s="20" t="str">
        <f t="shared" ref="BB22" si="18">IF(AZ22="","",IF(AZ22=98811,20.4,""))</f>
        <v/>
      </c>
    </row>
    <row r="23" spans="1:54" ht="15" customHeight="1" x14ac:dyDescent="0.25">
      <c r="A23" s="27" t="s">
        <v>297</v>
      </c>
      <c r="B23" s="28" t="s">
        <v>298</v>
      </c>
      <c r="C23" s="29" t="s">
        <v>299</v>
      </c>
      <c r="D23" s="70">
        <v>1217772961</v>
      </c>
      <c r="E23" s="70">
        <v>7960037303</v>
      </c>
      <c r="F23" s="71" t="s">
        <v>300</v>
      </c>
      <c r="G23" s="29">
        <v>310226</v>
      </c>
      <c r="H23" s="29" t="s">
        <v>87</v>
      </c>
      <c r="I23" s="44" t="s">
        <v>54</v>
      </c>
      <c r="J23" s="45" t="s">
        <v>111</v>
      </c>
      <c r="K23" s="28" t="s">
        <v>54</v>
      </c>
      <c r="L23" s="29" t="s">
        <v>54</v>
      </c>
      <c r="M23" s="29" t="s">
        <v>54</v>
      </c>
      <c r="N23" s="29" t="s">
        <v>54</v>
      </c>
      <c r="O23" s="44" t="s">
        <v>54</v>
      </c>
      <c r="P23" s="45" t="s">
        <v>301</v>
      </c>
      <c r="Q23" s="28" t="s">
        <v>56</v>
      </c>
      <c r="R23" s="29" t="s">
        <v>57</v>
      </c>
      <c r="S23" s="30" t="s">
        <v>57</v>
      </c>
      <c r="T23">
        <v>7815162283</v>
      </c>
      <c r="U23" s="32" t="s">
        <v>100</v>
      </c>
      <c r="V23" s="33" t="s">
        <v>114</v>
      </c>
      <c r="W23" s="28" t="s">
        <v>115</v>
      </c>
      <c r="X23" s="32">
        <v>1809</v>
      </c>
      <c r="Y23" s="33" t="s">
        <v>54</v>
      </c>
      <c r="Z23" s="28" t="s">
        <v>118</v>
      </c>
      <c r="AA23" s="28" t="s">
        <v>54</v>
      </c>
      <c r="AB23" s="28" t="s">
        <v>54</v>
      </c>
      <c r="AC23" s="28" t="s">
        <v>119</v>
      </c>
      <c r="AD23">
        <v>118</v>
      </c>
      <c r="AE23" s="32" t="s">
        <v>173</v>
      </c>
      <c r="AF23" s="38" t="s">
        <v>64</v>
      </c>
      <c r="AG23" s="34">
        <v>160</v>
      </c>
      <c r="AH23" s="35">
        <v>5</v>
      </c>
      <c r="AI23" s="51">
        <v>165</v>
      </c>
      <c r="AJ23" s="61" t="s">
        <v>72</v>
      </c>
      <c r="AK23" s="29" t="s">
        <v>67</v>
      </c>
      <c r="AL23" s="36" t="s">
        <v>54</v>
      </c>
      <c r="AM23" s="76" t="s">
        <v>54</v>
      </c>
      <c r="AN23" s="36" t="s">
        <v>54</v>
      </c>
      <c r="AO23" s="52" t="s">
        <v>54</v>
      </c>
      <c r="AP23" s="52" t="s">
        <v>54</v>
      </c>
      <c r="AQ23" s="37" t="s">
        <v>54</v>
      </c>
      <c r="AR23" s="33" t="s">
        <v>111</v>
      </c>
      <c r="AS23" s="29" t="s">
        <v>54</v>
      </c>
      <c r="AT23" s="29" t="s">
        <v>54</v>
      </c>
      <c r="AU23" s="29" t="s">
        <v>54</v>
      </c>
      <c r="AV23" s="38" t="s">
        <v>54</v>
      </c>
      <c r="AW23" s="42" t="s">
        <v>54</v>
      </c>
      <c r="AX23" s="40" t="s">
        <v>73</v>
      </c>
      <c r="AY23" s="41" t="s">
        <v>85</v>
      </c>
    </row>
    <row r="24" spans="1:54" ht="15" customHeight="1" x14ac:dyDescent="0.25">
      <c r="A24" s="9" t="s">
        <v>302</v>
      </c>
      <c r="B24" s="10" t="s">
        <v>303</v>
      </c>
      <c r="C24" s="11" t="s">
        <v>304</v>
      </c>
      <c r="D24" s="12" t="s">
        <v>305</v>
      </c>
      <c r="E24" s="12" t="s">
        <v>306</v>
      </c>
      <c r="F24" s="13" t="s">
        <v>307</v>
      </c>
      <c r="G24" s="11">
        <v>82540</v>
      </c>
      <c r="H24" s="11" t="s">
        <v>46</v>
      </c>
      <c r="I24" s="14" t="s">
        <v>54</v>
      </c>
      <c r="J24" s="15" t="s">
        <v>54</v>
      </c>
      <c r="K24" s="10" t="s">
        <v>54</v>
      </c>
      <c r="L24" s="11" t="s">
        <v>54</v>
      </c>
      <c r="M24" s="11" t="s">
        <v>54</v>
      </c>
      <c r="N24" s="11" t="s">
        <v>54</v>
      </c>
      <c r="O24" s="14" t="s">
        <v>54</v>
      </c>
      <c r="P24" s="15" t="s">
        <v>308</v>
      </c>
      <c r="Q24" s="10" t="s">
        <v>56</v>
      </c>
      <c r="R24" s="11" t="s">
        <v>57</v>
      </c>
      <c r="S24" s="12" t="s">
        <v>57</v>
      </c>
      <c r="T24" s="12" t="s">
        <v>309</v>
      </c>
      <c r="U24" s="14" t="s">
        <v>80</v>
      </c>
      <c r="V24" s="15" t="s">
        <v>147</v>
      </c>
      <c r="W24" s="10" t="s">
        <v>310</v>
      </c>
      <c r="X24" s="11">
        <v>3300</v>
      </c>
      <c r="Y24" s="10" t="s">
        <v>54</v>
      </c>
      <c r="Z24" s="10" t="s">
        <v>149</v>
      </c>
      <c r="AA24" s="10" t="s">
        <v>54</v>
      </c>
      <c r="AB24" s="10" t="s">
        <v>54</v>
      </c>
      <c r="AC24" s="10" t="s">
        <v>147</v>
      </c>
      <c r="AD24" s="73">
        <v>7996</v>
      </c>
      <c r="AE24" s="14" t="s">
        <v>293</v>
      </c>
      <c r="AF24" s="18" t="s">
        <v>64</v>
      </c>
      <c r="AG24" s="19">
        <v>160</v>
      </c>
      <c r="AH24" s="20">
        <v>5</v>
      </c>
      <c r="AI24" s="20">
        <v>165</v>
      </c>
      <c r="AJ24" s="62" t="s">
        <v>72</v>
      </c>
      <c r="AK24" s="11" t="s">
        <v>138</v>
      </c>
      <c r="AL24" s="12" t="s">
        <v>54</v>
      </c>
      <c r="AM24" s="73" t="s">
        <v>367</v>
      </c>
      <c r="AN24" s="12" t="s">
        <v>54</v>
      </c>
      <c r="AO24" s="12" t="s">
        <v>54</v>
      </c>
      <c r="AP24" s="22" t="s">
        <v>54</v>
      </c>
      <c r="AQ24" s="15" t="s">
        <v>54</v>
      </c>
      <c r="AR24" s="10" t="s">
        <v>54</v>
      </c>
      <c r="AS24" s="11" t="s">
        <v>54</v>
      </c>
      <c r="AT24" s="11" t="s">
        <v>54</v>
      </c>
      <c r="AU24" s="11" t="s">
        <v>54</v>
      </c>
      <c r="AV24" s="23" t="s">
        <v>54</v>
      </c>
      <c r="AW24" s="18" t="s">
        <v>54</v>
      </c>
      <c r="AX24" s="24" t="s">
        <v>73</v>
      </c>
      <c r="AY24" s="15" t="s">
        <v>85</v>
      </c>
      <c r="AZ24" s="11"/>
      <c r="BA24" s="20" t="s">
        <v>273</v>
      </c>
      <c r="BB24" s="20"/>
    </row>
    <row r="25" spans="1:54" ht="15" customHeight="1" x14ac:dyDescent="0.25">
      <c r="A25" s="9" t="s">
        <v>311</v>
      </c>
      <c r="B25" s="10" t="s">
        <v>312</v>
      </c>
      <c r="C25" s="11" t="s">
        <v>313</v>
      </c>
      <c r="D25" s="12" t="s">
        <v>314</v>
      </c>
      <c r="E25" s="12" t="s">
        <v>315</v>
      </c>
      <c r="F25" s="13" t="s">
        <v>316</v>
      </c>
      <c r="G25" s="11">
        <v>160301</v>
      </c>
      <c r="H25" s="11" t="s">
        <v>47</v>
      </c>
      <c r="I25" s="14" t="s">
        <v>54</v>
      </c>
      <c r="J25" s="15" t="s">
        <v>54</v>
      </c>
      <c r="K25" s="10" t="s">
        <v>54</v>
      </c>
      <c r="L25" s="11" t="s">
        <v>54</v>
      </c>
      <c r="M25" s="11" t="s">
        <v>54</v>
      </c>
      <c r="N25" s="11" t="s">
        <v>54</v>
      </c>
      <c r="O25" s="14" t="s">
        <v>54</v>
      </c>
      <c r="P25" s="15" t="s">
        <v>317</v>
      </c>
      <c r="Q25" s="10" t="s">
        <v>56</v>
      </c>
      <c r="R25" s="11" t="s">
        <v>57</v>
      </c>
      <c r="S25" s="12" t="s">
        <v>57</v>
      </c>
      <c r="T25" s="12" t="s">
        <v>318</v>
      </c>
      <c r="U25" s="14" t="s">
        <v>161</v>
      </c>
      <c r="V25" s="15" t="s">
        <v>271</v>
      </c>
      <c r="W25" s="10" t="s">
        <v>61</v>
      </c>
      <c r="X25" s="11">
        <v>1997</v>
      </c>
      <c r="Y25" s="10" t="s">
        <v>54</v>
      </c>
      <c r="Z25" s="10" t="s">
        <v>118</v>
      </c>
      <c r="AA25" s="10" t="s">
        <v>54</v>
      </c>
      <c r="AB25" s="10" t="s">
        <v>54</v>
      </c>
      <c r="AC25" s="10" t="s">
        <v>119</v>
      </c>
      <c r="AD25" s="12" t="s">
        <v>319</v>
      </c>
      <c r="AE25" s="14" t="s">
        <v>283</v>
      </c>
      <c r="AF25" s="18" t="s">
        <v>64</v>
      </c>
      <c r="AG25" s="19">
        <v>160</v>
      </c>
      <c r="AH25" s="20">
        <v>10</v>
      </c>
      <c r="AI25" s="20">
        <v>170</v>
      </c>
      <c r="AJ25" s="62" t="s">
        <v>72</v>
      </c>
      <c r="AK25" s="11" t="s">
        <v>67</v>
      </c>
      <c r="AL25" s="12" t="s">
        <v>54</v>
      </c>
      <c r="AM25" s="73" t="s">
        <v>54</v>
      </c>
      <c r="AN25" s="12" t="s">
        <v>54</v>
      </c>
      <c r="AO25" s="12" t="s">
        <v>54</v>
      </c>
      <c r="AP25" s="22" t="s">
        <v>54</v>
      </c>
      <c r="AQ25" s="15" t="s">
        <v>54</v>
      </c>
      <c r="AR25" s="10" t="s">
        <v>54</v>
      </c>
      <c r="AS25" s="11" t="s">
        <v>54</v>
      </c>
      <c r="AT25" s="11" t="s">
        <v>54</v>
      </c>
      <c r="AU25" s="11" t="s">
        <v>54</v>
      </c>
      <c r="AV25" s="23" t="s">
        <v>54</v>
      </c>
      <c r="AW25" s="18" t="s">
        <v>54</v>
      </c>
      <c r="AX25" s="24" t="s">
        <v>73</v>
      </c>
      <c r="AY25" s="15" t="s">
        <v>85</v>
      </c>
      <c r="AZ25" s="11"/>
      <c r="BA25" s="20" t="s">
        <v>273</v>
      </c>
      <c r="BB25" s="20"/>
    </row>
    <row r="26" spans="1:54" ht="15" customHeight="1" x14ac:dyDescent="0.25">
      <c r="A26" s="9" t="s">
        <v>320</v>
      </c>
      <c r="B26" s="10" t="s">
        <v>321</v>
      </c>
      <c r="C26" s="11" t="s">
        <v>322</v>
      </c>
      <c r="D26" s="12" t="s">
        <v>323</v>
      </c>
      <c r="E26" s="12" t="s">
        <v>324</v>
      </c>
      <c r="F26" s="13" t="s">
        <v>325</v>
      </c>
      <c r="G26" s="11">
        <v>4742</v>
      </c>
      <c r="H26" s="11" t="s">
        <v>46</v>
      </c>
      <c r="I26" s="14" t="s">
        <v>54</v>
      </c>
      <c r="J26" s="15" t="s">
        <v>54</v>
      </c>
      <c r="K26" s="10" t="s">
        <v>54</v>
      </c>
      <c r="L26" s="11" t="s">
        <v>54</v>
      </c>
      <c r="M26" s="11" t="s">
        <v>54</v>
      </c>
      <c r="N26" s="11" t="s">
        <v>54</v>
      </c>
      <c r="O26" s="14" t="s">
        <v>54</v>
      </c>
      <c r="P26" s="15" t="s">
        <v>326</v>
      </c>
      <c r="Q26" s="10" t="s">
        <v>56</v>
      </c>
      <c r="R26" s="11" t="s">
        <v>57</v>
      </c>
      <c r="S26" s="12" t="s">
        <v>57</v>
      </c>
      <c r="T26" s="12" t="s">
        <v>327</v>
      </c>
      <c r="U26" s="14" t="s">
        <v>80</v>
      </c>
      <c r="V26" s="15" t="s">
        <v>328</v>
      </c>
      <c r="W26" s="10" t="s">
        <v>329</v>
      </c>
      <c r="X26" s="11" t="s">
        <v>368</v>
      </c>
      <c r="Y26" s="10" t="s">
        <v>54</v>
      </c>
      <c r="Z26" s="10" t="s">
        <v>330</v>
      </c>
      <c r="AA26" s="10" t="s">
        <v>331</v>
      </c>
      <c r="AB26" s="10" t="s">
        <v>54</v>
      </c>
      <c r="AC26" s="10" t="s">
        <v>355</v>
      </c>
      <c r="AD26" s="16" t="s">
        <v>369</v>
      </c>
      <c r="AE26" s="14" t="s">
        <v>332</v>
      </c>
      <c r="AF26" s="18" t="s">
        <v>64</v>
      </c>
      <c r="AG26" s="19">
        <v>170</v>
      </c>
      <c r="AH26" s="20">
        <v>0</v>
      </c>
      <c r="AI26" s="20">
        <v>170</v>
      </c>
      <c r="AJ26" s="62" t="s">
        <v>72</v>
      </c>
      <c r="AK26" s="11" t="s">
        <v>67</v>
      </c>
      <c r="AL26" s="12" t="s">
        <v>54</v>
      </c>
      <c r="AM26" s="73" t="s">
        <v>54</v>
      </c>
      <c r="AN26" s="12" t="s">
        <v>54</v>
      </c>
      <c r="AO26" s="12" t="s">
        <v>54</v>
      </c>
      <c r="AP26" s="22" t="s">
        <v>54</v>
      </c>
      <c r="AQ26" s="15" t="s">
        <v>54</v>
      </c>
      <c r="AR26" s="10" t="s">
        <v>54</v>
      </c>
      <c r="AS26" s="11" t="s">
        <v>54</v>
      </c>
      <c r="AT26" s="11" t="s">
        <v>54</v>
      </c>
      <c r="AU26" s="11" t="s">
        <v>54</v>
      </c>
      <c r="AV26" s="23" t="s">
        <v>54</v>
      </c>
      <c r="AW26" s="18" t="s">
        <v>54</v>
      </c>
      <c r="AX26" s="24" t="s">
        <v>73</v>
      </c>
      <c r="AY26" s="15" t="s">
        <v>85</v>
      </c>
      <c r="AZ26" s="11"/>
      <c r="BA26" s="20"/>
      <c r="BB26" s="20" t="s">
        <v>273</v>
      </c>
    </row>
    <row r="27" spans="1:54" ht="15" customHeight="1" x14ac:dyDescent="0.25">
      <c r="A27" s="9" t="s">
        <v>333</v>
      </c>
      <c r="B27" s="10" t="s">
        <v>334</v>
      </c>
      <c r="C27" s="11" t="s">
        <v>335</v>
      </c>
      <c r="D27" s="12" t="s">
        <v>336</v>
      </c>
      <c r="E27" s="12" t="s">
        <v>337</v>
      </c>
      <c r="F27" s="13" t="s">
        <v>338</v>
      </c>
      <c r="G27" s="11">
        <v>226109</v>
      </c>
      <c r="H27" s="11" t="s">
        <v>47</v>
      </c>
      <c r="I27" s="14" t="s">
        <v>54</v>
      </c>
      <c r="J27" s="15" t="s">
        <v>54</v>
      </c>
      <c r="K27" s="10" t="s">
        <v>54</v>
      </c>
      <c r="L27" s="11" t="s">
        <v>54</v>
      </c>
      <c r="M27" s="11" t="s">
        <v>54</v>
      </c>
      <c r="N27" s="11" t="s">
        <v>54</v>
      </c>
      <c r="O27" s="14" t="s">
        <v>54</v>
      </c>
      <c r="P27" s="15" t="s">
        <v>339</v>
      </c>
      <c r="Q27" s="10" t="s">
        <v>56</v>
      </c>
      <c r="R27" s="11" t="s">
        <v>57</v>
      </c>
      <c r="S27" s="12" t="s">
        <v>57</v>
      </c>
      <c r="T27" s="12" t="s">
        <v>340</v>
      </c>
      <c r="U27" s="14" t="s">
        <v>80</v>
      </c>
      <c r="V27" s="15" t="s">
        <v>192</v>
      </c>
      <c r="W27" s="10" t="s">
        <v>341</v>
      </c>
      <c r="X27" s="11">
        <v>3400</v>
      </c>
      <c r="Y27" s="10" t="s">
        <v>54</v>
      </c>
      <c r="Z27" s="10" t="s">
        <v>194</v>
      </c>
      <c r="AA27" s="10" t="s">
        <v>54</v>
      </c>
      <c r="AB27" s="10" t="s">
        <v>54</v>
      </c>
      <c r="AC27" s="10" t="s">
        <v>196</v>
      </c>
      <c r="AD27" s="12" t="s">
        <v>342</v>
      </c>
      <c r="AE27" s="17" t="s">
        <v>196</v>
      </c>
      <c r="AF27" s="18" t="s">
        <v>64</v>
      </c>
      <c r="AG27" s="19">
        <v>160</v>
      </c>
      <c r="AH27" s="20">
        <v>10</v>
      </c>
      <c r="AI27" s="20">
        <v>170</v>
      </c>
      <c r="AJ27" s="62" t="s">
        <v>72</v>
      </c>
      <c r="AK27" s="11" t="s">
        <v>67</v>
      </c>
      <c r="AL27" s="12" t="s">
        <v>370</v>
      </c>
      <c r="AM27" s="73" t="s">
        <v>54</v>
      </c>
      <c r="AN27" s="12" t="s">
        <v>54</v>
      </c>
      <c r="AO27" s="12" t="s">
        <v>54</v>
      </c>
      <c r="AP27" s="22" t="s">
        <v>54</v>
      </c>
      <c r="AQ27" s="15" t="s">
        <v>54</v>
      </c>
      <c r="AR27" s="10" t="s">
        <v>54</v>
      </c>
      <c r="AS27" s="11" t="s">
        <v>54</v>
      </c>
      <c r="AT27" s="11" t="s">
        <v>54</v>
      </c>
      <c r="AU27" s="11" t="s">
        <v>54</v>
      </c>
      <c r="AV27" s="23" t="s">
        <v>54</v>
      </c>
      <c r="AW27" s="18" t="s">
        <v>54</v>
      </c>
      <c r="AX27" s="24" t="s">
        <v>73</v>
      </c>
      <c r="AY27" s="15" t="s">
        <v>343</v>
      </c>
      <c r="AZ27" s="11" t="s">
        <v>371</v>
      </c>
      <c r="BA27" s="20" t="s">
        <v>273</v>
      </c>
      <c r="BB27" s="20"/>
    </row>
    <row r="28" spans="1:54" ht="15" customHeight="1" x14ac:dyDescent="0.25">
      <c r="A28" s="9" t="s">
        <v>344</v>
      </c>
      <c r="B28" s="10" t="s">
        <v>345</v>
      </c>
      <c r="C28" s="11" t="s">
        <v>346</v>
      </c>
      <c r="D28" s="12" t="s">
        <v>372</v>
      </c>
      <c r="E28" s="12" t="s">
        <v>347</v>
      </c>
      <c r="F28" s="13" t="s">
        <v>348</v>
      </c>
      <c r="G28" s="11">
        <v>6493</v>
      </c>
      <c r="H28" s="11" t="s">
        <v>46</v>
      </c>
      <c r="I28" s="14" t="s">
        <v>54</v>
      </c>
      <c r="J28" s="15" t="s">
        <v>54</v>
      </c>
      <c r="K28" s="10" t="s">
        <v>54</v>
      </c>
      <c r="L28" s="11" t="s">
        <v>54</v>
      </c>
      <c r="M28" s="11" t="s">
        <v>54</v>
      </c>
      <c r="N28" s="11" t="s">
        <v>54</v>
      </c>
      <c r="O28" s="14" t="s">
        <v>54</v>
      </c>
      <c r="P28" s="15" t="s">
        <v>349</v>
      </c>
      <c r="Q28" s="10" t="s">
        <v>56</v>
      </c>
      <c r="R28" s="11" t="s">
        <v>57</v>
      </c>
      <c r="S28" s="12" t="s">
        <v>57</v>
      </c>
      <c r="T28" s="12" t="s">
        <v>350</v>
      </c>
      <c r="U28" s="14" t="s">
        <v>80</v>
      </c>
      <c r="V28" s="15" t="s">
        <v>351</v>
      </c>
      <c r="W28" s="10" t="s">
        <v>352</v>
      </c>
      <c r="X28" s="11">
        <v>1998</v>
      </c>
      <c r="Y28" s="26" t="s">
        <v>353</v>
      </c>
      <c r="Z28" s="10" t="s">
        <v>330</v>
      </c>
      <c r="AA28" s="10" t="s">
        <v>54</v>
      </c>
      <c r="AB28" s="10" t="s">
        <v>54</v>
      </c>
      <c r="AC28" s="10" t="s">
        <v>355</v>
      </c>
      <c r="AD28" s="12" t="s">
        <v>356</v>
      </c>
      <c r="AE28" s="14" t="s">
        <v>357</v>
      </c>
      <c r="AF28" s="18" t="s">
        <v>64</v>
      </c>
      <c r="AG28" s="19">
        <v>170</v>
      </c>
      <c r="AH28" s="20">
        <v>20</v>
      </c>
      <c r="AI28" s="20">
        <v>190</v>
      </c>
      <c r="AJ28" s="62" t="s">
        <v>72</v>
      </c>
      <c r="AK28" s="11" t="s">
        <v>67</v>
      </c>
      <c r="AL28" s="12" t="s">
        <v>54</v>
      </c>
      <c r="AM28" s="73" t="s">
        <v>54</v>
      </c>
      <c r="AN28" s="12" t="s">
        <v>54</v>
      </c>
      <c r="AO28" s="12" t="s">
        <v>54</v>
      </c>
      <c r="AP28" s="22" t="s">
        <v>54</v>
      </c>
      <c r="AQ28" s="15" t="s">
        <v>54</v>
      </c>
      <c r="AR28" s="10" t="s">
        <v>54</v>
      </c>
      <c r="AS28" s="11" t="s">
        <v>54</v>
      </c>
      <c r="AT28" s="11" t="s">
        <v>54</v>
      </c>
      <c r="AU28" s="11" t="s">
        <v>54</v>
      </c>
      <c r="AV28" s="23" t="s">
        <v>54</v>
      </c>
      <c r="AW28" s="18" t="s">
        <v>54</v>
      </c>
      <c r="AX28" s="24" t="s">
        <v>73</v>
      </c>
      <c r="AY28" s="15" t="s">
        <v>85</v>
      </c>
      <c r="AZ28" s="11"/>
      <c r="BA28" s="20"/>
      <c r="BB28" s="20" t="s">
        <v>273</v>
      </c>
    </row>
    <row r="29" spans="1:54" ht="15" customHeight="1" x14ac:dyDescent="0.25">
      <c r="A29" s="9" t="s">
        <v>353</v>
      </c>
      <c r="B29" s="10" t="s">
        <v>358</v>
      </c>
      <c r="C29" s="11" t="s">
        <v>359</v>
      </c>
      <c r="D29" s="12" t="s">
        <v>79</v>
      </c>
      <c r="E29" s="12" t="s">
        <v>360</v>
      </c>
      <c r="F29" s="13" t="s">
        <v>361</v>
      </c>
      <c r="G29" s="11">
        <v>103854</v>
      </c>
      <c r="H29" s="11" t="s">
        <v>46</v>
      </c>
      <c r="I29" s="14" t="s">
        <v>54</v>
      </c>
      <c r="J29" s="15" t="s">
        <v>54</v>
      </c>
      <c r="K29" s="10" t="s">
        <v>54</v>
      </c>
      <c r="L29" s="11" t="s">
        <v>54</v>
      </c>
      <c r="M29" s="11" t="s">
        <v>54</v>
      </c>
      <c r="N29" s="11" t="s">
        <v>54</v>
      </c>
      <c r="O29" s="14" t="s">
        <v>54</v>
      </c>
      <c r="P29" s="15" t="s">
        <v>362</v>
      </c>
      <c r="Q29" s="10" t="s">
        <v>363</v>
      </c>
      <c r="R29" s="11" t="s">
        <v>364</v>
      </c>
      <c r="S29" s="12" t="s">
        <v>365</v>
      </c>
      <c r="T29" s="12" t="s">
        <v>79</v>
      </c>
      <c r="U29" s="14" t="s">
        <v>373</v>
      </c>
      <c r="V29" s="15" t="s">
        <v>351</v>
      </c>
      <c r="W29" s="10" t="s">
        <v>352</v>
      </c>
      <c r="X29" s="11">
        <v>1998</v>
      </c>
      <c r="Y29" s="26" t="s">
        <v>344</v>
      </c>
      <c r="Z29" s="10" t="s">
        <v>330</v>
      </c>
      <c r="AA29" s="10" t="s">
        <v>54</v>
      </c>
      <c r="AB29" s="10" t="s">
        <v>54</v>
      </c>
      <c r="AC29" s="10" t="s">
        <v>355</v>
      </c>
      <c r="AD29" s="12" t="s">
        <v>366</v>
      </c>
      <c r="AE29" s="14" t="s">
        <v>357</v>
      </c>
      <c r="AF29" s="18" t="s">
        <v>64</v>
      </c>
      <c r="AG29" s="19">
        <v>170</v>
      </c>
      <c r="AH29" s="20">
        <v>10</v>
      </c>
      <c r="AI29" s="20">
        <v>180</v>
      </c>
      <c r="AJ29" s="62" t="s">
        <v>72</v>
      </c>
      <c r="AK29" s="11" t="s">
        <v>67</v>
      </c>
      <c r="AL29" s="12" t="s">
        <v>54</v>
      </c>
      <c r="AM29" s="73" t="s">
        <v>54</v>
      </c>
      <c r="AN29" s="12" t="s">
        <v>54</v>
      </c>
      <c r="AO29" s="12" t="s">
        <v>54</v>
      </c>
      <c r="AP29" s="22" t="s">
        <v>54</v>
      </c>
      <c r="AQ29" s="15" t="s">
        <v>54</v>
      </c>
      <c r="AR29" s="10" t="s">
        <v>54</v>
      </c>
      <c r="AS29" s="11" t="s">
        <v>54</v>
      </c>
      <c r="AT29" s="11" t="s">
        <v>54</v>
      </c>
      <c r="AU29" s="11" t="s">
        <v>54</v>
      </c>
      <c r="AV29" s="23" t="s">
        <v>54</v>
      </c>
      <c r="AW29" s="18" t="s">
        <v>54</v>
      </c>
      <c r="AX29" s="24" t="s">
        <v>73</v>
      </c>
      <c r="AY29" s="15" t="s">
        <v>85</v>
      </c>
      <c r="AZ29" s="11"/>
      <c r="BA29" s="20"/>
      <c r="BB29" s="20" t="s">
        <v>273</v>
      </c>
    </row>
    <row r="30" spans="1:54" ht="15" customHeight="1" x14ac:dyDescent="0.25">
      <c r="A30" s="27" t="s">
        <v>374</v>
      </c>
      <c r="B30" s="28" t="s">
        <v>375</v>
      </c>
      <c r="C30" s="29" t="s">
        <v>376</v>
      </c>
      <c r="D30" s="70">
        <v>1388720379</v>
      </c>
      <c r="E30" s="70">
        <v>7831182359</v>
      </c>
      <c r="F30" s="71" t="s">
        <v>377</v>
      </c>
      <c r="G30" s="29">
        <v>280666</v>
      </c>
      <c r="H30" s="29" t="s">
        <v>87</v>
      </c>
      <c r="I30" s="44" t="s">
        <v>54</v>
      </c>
      <c r="J30" s="45" t="s">
        <v>111</v>
      </c>
      <c r="K30" s="28" t="s">
        <v>54</v>
      </c>
      <c r="L30" s="29" t="s">
        <v>54</v>
      </c>
      <c r="M30" s="29" t="s">
        <v>54</v>
      </c>
      <c r="N30" s="29" t="s">
        <v>54</v>
      </c>
      <c r="O30" s="44" t="s">
        <v>54</v>
      </c>
      <c r="P30" s="45" t="s">
        <v>378</v>
      </c>
      <c r="Q30" s="28" t="s">
        <v>56</v>
      </c>
      <c r="R30" s="29" t="s">
        <v>57</v>
      </c>
      <c r="S30" s="30" t="s">
        <v>57</v>
      </c>
      <c r="T30">
        <v>7827665543</v>
      </c>
      <c r="U30" s="44" t="s">
        <v>379</v>
      </c>
      <c r="V30" s="45" t="s">
        <v>192</v>
      </c>
      <c r="W30" s="28" t="s">
        <v>380</v>
      </c>
      <c r="X30" s="29">
        <v>4200</v>
      </c>
      <c r="Y30" s="28" t="s">
        <v>54</v>
      </c>
      <c r="Z30" s="28" t="s">
        <v>194</v>
      </c>
      <c r="AA30" s="28" t="s">
        <v>54</v>
      </c>
      <c r="AB30" s="28" t="s">
        <v>54</v>
      </c>
      <c r="AC30" s="28" t="s">
        <v>195</v>
      </c>
      <c r="AD30"/>
      <c r="AE30" s="44" t="s">
        <v>196</v>
      </c>
      <c r="AF30" s="53" t="s">
        <v>64</v>
      </c>
      <c r="AG30" s="54">
        <v>160</v>
      </c>
      <c r="AH30" s="35">
        <v>0</v>
      </c>
      <c r="AI30" s="35">
        <v>160</v>
      </c>
      <c r="AJ30" s="61" t="s">
        <v>72</v>
      </c>
      <c r="AK30" s="29" t="s">
        <v>67</v>
      </c>
      <c r="AL30" s="30" t="s">
        <v>54</v>
      </c>
      <c r="AM30" s="74" t="s">
        <v>54</v>
      </c>
      <c r="AN30" s="30" t="s">
        <v>54</v>
      </c>
      <c r="AO30" s="30" t="s">
        <v>54</v>
      </c>
      <c r="AP30" s="55" t="s">
        <v>54</v>
      </c>
      <c r="AQ30" s="45" t="s">
        <v>54</v>
      </c>
      <c r="AR30" s="28" t="s">
        <v>125</v>
      </c>
      <c r="AS30" s="29" t="s">
        <v>54</v>
      </c>
      <c r="AT30" s="29" t="s">
        <v>54</v>
      </c>
      <c r="AU30" s="29" t="s">
        <v>54</v>
      </c>
      <c r="AV30" s="56" t="s">
        <v>54</v>
      </c>
      <c r="AW30" s="53" t="s">
        <v>54</v>
      </c>
      <c r="AX30" s="40" t="s">
        <v>73</v>
      </c>
      <c r="AY30" s="45" t="s">
        <v>92</v>
      </c>
    </row>
    <row r="31" spans="1:54" ht="15" customHeight="1" x14ac:dyDescent="0.25">
      <c r="A31" s="27" t="s">
        <v>381</v>
      </c>
      <c r="B31" s="28" t="s">
        <v>382</v>
      </c>
      <c r="C31" s="29" t="s">
        <v>383</v>
      </c>
      <c r="D31" s="70">
        <v>1483208429</v>
      </c>
      <c r="E31" s="70">
        <v>7802566473</v>
      </c>
      <c r="F31" s="71" t="s">
        <v>384</v>
      </c>
      <c r="G31" s="29">
        <v>181849</v>
      </c>
      <c r="H31" s="29" t="s">
        <v>227</v>
      </c>
      <c r="I31" s="44" t="s">
        <v>54</v>
      </c>
      <c r="J31" s="45" t="s">
        <v>125</v>
      </c>
      <c r="K31" s="28" t="s">
        <v>54</v>
      </c>
      <c r="L31" s="29" t="s">
        <v>54</v>
      </c>
      <c r="M31" s="29" t="s">
        <v>54</v>
      </c>
      <c r="N31" s="29" t="s">
        <v>54</v>
      </c>
      <c r="O31" s="44" t="s">
        <v>54</v>
      </c>
      <c r="P31" s="45" t="s">
        <v>385</v>
      </c>
      <c r="Q31" s="28" t="s">
        <v>56</v>
      </c>
      <c r="R31" s="29" t="s">
        <v>57</v>
      </c>
      <c r="S31" s="30" t="s">
        <v>57</v>
      </c>
      <c r="T31">
        <v>7802566463</v>
      </c>
      <c r="U31" s="44" t="s">
        <v>100</v>
      </c>
      <c r="V31" s="45" t="s">
        <v>386</v>
      </c>
      <c r="W31" s="28" t="s">
        <v>387</v>
      </c>
      <c r="X31" s="29">
        <v>1760</v>
      </c>
      <c r="Y31" s="28" t="s">
        <v>54</v>
      </c>
      <c r="Z31" s="28" t="s">
        <v>62</v>
      </c>
      <c r="AA31" s="28" t="s">
        <v>118</v>
      </c>
      <c r="AB31" s="28" t="s">
        <v>388</v>
      </c>
      <c r="AC31" s="28" t="s">
        <v>60</v>
      </c>
      <c r="AD31">
        <v>16064</v>
      </c>
      <c r="AE31" s="44" t="s">
        <v>60</v>
      </c>
      <c r="AF31" s="53" t="s">
        <v>64</v>
      </c>
      <c r="AG31" s="54">
        <v>160</v>
      </c>
      <c r="AH31" s="35">
        <v>5</v>
      </c>
      <c r="AI31" s="35">
        <v>165</v>
      </c>
      <c r="AJ31" s="61" t="s">
        <v>72</v>
      </c>
      <c r="AK31" s="29" t="s">
        <v>67</v>
      </c>
      <c r="AL31" s="30" t="s">
        <v>54</v>
      </c>
      <c r="AM31" s="74" t="s">
        <v>54</v>
      </c>
      <c r="AN31" s="30" t="s">
        <v>54</v>
      </c>
      <c r="AO31" s="30" t="s">
        <v>54</v>
      </c>
      <c r="AP31" s="55" t="s">
        <v>54</v>
      </c>
      <c r="AQ31" s="45" t="s">
        <v>54</v>
      </c>
      <c r="AR31" s="28" t="s">
        <v>125</v>
      </c>
      <c r="AS31" s="29" t="s">
        <v>54</v>
      </c>
      <c r="AT31" s="29" t="s">
        <v>54</v>
      </c>
      <c r="AU31" s="29" t="s">
        <v>54</v>
      </c>
      <c r="AV31" s="56" t="s">
        <v>54</v>
      </c>
      <c r="AW31" s="53" t="s">
        <v>54</v>
      </c>
      <c r="AX31" s="40" t="s">
        <v>73</v>
      </c>
      <c r="AY31" s="45" t="s">
        <v>85</v>
      </c>
    </row>
    <row r="32" spans="1:54" x14ac:dyDescent="0.25">
      <c r="A32" s="27" t="s">
        <v>389</v>
      </c>
      <c r="B32" s="28" t="s">
        <v>390</v>
      </c>
      <c r="C32" s="29" t="s">
        <v>391</v>
      </c>
      <c r="D32" s="70"/>
      <c r="E32" s="70">
        <v>7968707746</v>
      </c>
      <c r="F32" s="71" t="s">
        <v>392</v>
      </c>
      <c r="G32" s="29">
        <v>114038</v>
      </c>
      <c r="H32" s="29" t="s">
        <v>227</v>
      </c>
      <c r="I32" s="44" t="s">
        <v>54</v>
      </c>
      <c r="J32" s="45" t="s">
        <v>125</v>
      </c>
      <c r="K32" s="28" t="s">
        <v>54</v>
      </c>
      <c r="L32" s="29" t="s">
        <v>54</v>
      </c>
      <c r="M32" s="29" t="s">
        <v>54</v>
      </c>
      <c r="N32" s="29" t="s">
        <v>54</v>
      </c>
      <c r="O32" s="44" t="s">
        <v>54</v>
      </c>
      <c r="P32" s="45" t="s">
        <v>393</v>
      </c>
      <c r="Q32" s="28" t="s">
        <v>56</v>
      </c>
      <c r="R32" s="29" t="s">
        <v>57</v>
      </c>
      <c r="S32" s="30" t="s">
        <v>57</v>
      </c>
      <c r="T32">
        <v>7585614205</v>
      </c>
      <c r="U32" s="44" t="s">
        <v>100</v>
      </c>
      <c r="V32" s="45" t="s">
        <v>394</v>
      </c>
      <c r="W32" s="28" t="s">
        <v>395</v>
      </c>
      <c r="X32" s="29">
        <v>1500</v>
      </c>
      <c r="Y32" s="28" t="s">
        <v>54</v>
      </c>
      <c r="Z32" s="28" t="s">
        <v>330</v>
      </c>
      <c r="AA32" s="28" t="s">
        <v>54</v>
      </c>
      <c r="AB32" s="28" t="s">
        <v>54</v>
      </c>
      <c r="AC32" s="28" t="s">
        <v>355</v>
      </c>
      <c r="AD32" s="86">
        <v>2018015</v>
      </c>
      <c r="AE32" s="44" t="s">
        <v>396</v>
      </c>
      <c r="AF32" s="53" t="s">
        <v>64</v>
      </c>
      <c r="AG32" s="54">
        <v>170</v>
      </c>
      <c r="AH32" s="35">
        <v>0</v>
      </c>
      <c r="AI32" s="35">
        <v>170</v>
      </c>
      <c r="AJ32" s="62" t="s">
        <v>72</v>
      </c>
      <c r="AK32" s="29" t="s">
        <v>138</v>
      </c>
      <c r="AL32" s="30" t="s">
        <v>54</v>
      </c>
      <c r="AM32" s="1">
        <v>102061</v>
      </c>
      <c r="AN32" s="30" t="s">
        <v>54</v>
      </c>
      <c r="AO32" s="30" t="s">
        <v>111</v>
      </c>
      <c r="AP32" s="55" t="s">
        <v>54</v>
      </c>
      <c r="AQ32" s="45" t="s">
        <v>54</v>
      </c>
      <c r="AR32" s="28" t="s">
        <v>125</v>
      </c>
      <c r="AS32" s="29" t="s">
        <v>54</v>
      </c>
      <c r="AT32" s="29" t="s">
        <v>54</v>
      </c>
      <c r="AU32" s="29" t="s">
        <v>54</v>
      </c>
      <c r="AV32" s="56" t="s">
        <v>54</v>
      </c>
      <c r="AW32" s="53" t="s">
        <v>54</v>
      </c>
      <c r="AX32" s="40" t="s">
        <v>73</v>
      </c>
      <c r="AY32" s="45" t="s">
        <v>85</v>
      </c>
    </row>
    <row r="33" spans="1:54" ht="15" customHeight="1" x14ac:dyDescent="0.25">
      <c r="A33" s="27" t="s">
        <v>397</v>
      </c>
      <c r="B33" s="28" t="s">
        <v>398</v>
      </c>
      <c r="C33" s="29" t="s">
        <v>399</v>
      </c>
      <c r="D33">
        <v>1768352822</v>
      </c>
      <c r="E33">
        <v>7436008463</v>
      </c>
      <c r="F33" s="31" t="s">
        <v>400</v>
      </c>
      <c r="G33" s="29">
        <v>160771</v>
      </c>
      <c r="H33" s="29" t="s">
        <v>227</v>
      </c>
      <c r="I33" s="44" t="s">
        <v>54</v>
      </c>
      <c r="J33" s="45" t="s">
        <v>125</v>
      </c>
      <c r="K33" s="28" t="s">
        <v>54</v>
      </c>
      <c r="L33" s="29" t="s">
        <v>54</v>
      </c>
      <c r="M33" s="29" t="s">
        <v>54</v>
      </c>
      <c r="N33" s="29" t="s">
        <v>54</v>
      </c>
      <c r="O33" s="44" t="s">
        <v>54</v>
      </c>
      <c r="P33" s="45" t="s">
        <v>401</v>
      </c>
      <c r="Q33" s="28" t="s">
        <v>56</v>
      </c>
      <c r="R33" s="29" t="s">
        <v>57</v>
      </c>
      <c r="S33" s="30" t="s">
        <v>57</v>
      </c>
      <c r="T33">
        <v>7730222665</v>
      </c>
      <c r="U33" s="44" t="s">
        <v>80</v>
      </c>
      <c r="V33" s="45" t="s">
        <v>114</v>
      </c>
      <c r="W33" s="28" t="s">
        <v>402</v>
      </c>
      <c r="X33" s="29">
        <v>3100</v>
      </c>
      <c r="Y33" s="28" t="s">
        <v>54</v>
      </c>
      <c r="Z33" s="28" t="s">
        <v>118</v>
      </c>
      <c r="AA33" s="28" t="s">
        <v>54</v>
      </c>
      <c r="AB33" s="28" t="s">
        <v>54</v>
      </c>
      <c r="AC33" s="28" t="s">
        <v>403</v>
      </c>
      <c r="AD33">
        <v>4105</v>
      </c>
      <c r="AE33" s="44" t="s">
        <v>404</v>
      </c>
      <c r="AF33" s="53" t="s">
        <v>64</v>
      </c>
      <c r="AG33" s="54">
        <v>160</v>
      </c>
      <c r="AH33" s="35">
        <v>0</v>
      </c>
      <c r="AI33" s="35">
        <v>160</v>
      </c>
      <c r="AJ33" s="61" t="s">
        <v>72</v>
      </c>
      <c r="AK33" s="29" t="s">
        <v>67</v>
      </c>
      <c r="AL33" s="30" t="s">
        <v>54</v>
      </c>
      <c r="AM33" s="74" t="s">
        <v>54</v>
      </c>
      <c r="AN33" s="30" t="s">
        <v>54</v>
      </c>
      <c r="AO33" s="52" t="s">
        <v>125</v>
      </c>
      <c r="AP33" s="55" t="s">
        <v>54</v>
      </c>
      <c r="AQ33" s="45" t="s">
        <v>54</v>
      </c>
      <c r="AR33" s="28" t="s">
        <v>125</v>
      </c>
      <c r="AS33" s="29" t="s">
        <v>54</v>
      </c>
      <c r="AT33" s="29" t="s">
        <v>54</v>
      </c>
      <c r="AU33" s="29" t="s">
        <v>54</v>
      </c>
      <c r="AV33" s="56" t="s">
        <v>54</v>
      </c>
      <c r="AW33" s="53" t="s">
        <v>54</v>
      </c>
      <c r="AX33" s="40" t="s">
        <v>73</v>
      </c>
      <c r="AY33" s="45" t="s">
        <v>85</v>
      </c>
    </row>
    <row r="34" spans="1:54" ht="15" customHeight="1" x14ac:dyDescent="0.25">
      <c r="A34" s="27" t="s">
        <v>405</v>
      </c>
      <c r="B34" s="28" t="s">
        <v>406</v>
      </c>
      <c r="C34" s="29" t="s">
        <v>407</v>
      </c>
      <c r="D34" s="70" t="s">
        <v>79</v>
      </c>
      <c r="E34" s="70">
        <v>7815877675</v>
      </c>
      <c r="F34" s="71" t="s">
        <v>408</v>
      </c>
      <c r="G34" s="29">
        <v>197888</v>
      </c>
      <c r="H34" s="29" t="s">
        <v>227</v>
      </c>
      <c r="I34" s="44" t="s">
        <v>54</v>
      </c>
      <c r="J34" s="45" t="s">
        <v>125</v>
      </c>
      <c r="K34" s="28" t="s">
        <v>54</v>
      </c>
      <c r="L34" s="29" t="s">
        <v>54</v>
      </c>
      <c r="M34" s="29" t="s">
        <v>54</v>
      </c>
      <c r="N34" s="29" t="s">
        <v>54</v>
      </c>
      <c r="O34" s="44" t="s">
        <v>54</v>
      </c>
      <c r="P34" s="45" t="s">
        <v>409</v>
      </c>
      <c r="Q34" s="28" t="s">
        <v>410</v>
      </c>
      <c r="R34" s="29" t="s">
        <v>411</v>
      </c>
      <c r="T34">
        <v>78141539522</v>
      </c>
      <c r="U34" s="44" t="s">
        <v>161</v>
      </c>
      <c r="V34" s="45" t="s">
        <v>412</v>
      </c>
      <c r="W34" s="28" t="s">
        <v>413</v>
      </c>
      <c r="X34" s="29">
        <v>998</v>
      </c>
      <c r="Y34" s="28" t="s">
        <v>54</v>
      </c>
      <c r="Z34" s="28" t="s">
        <v>330</v>
      </c>
      <c r="AA34" s="28" t="s">
        <v>414</v>
      </c>
      <c r="AB34" s="28" t="s">
        <v>54</v>
      </c>
      <c r="AC34" s="28" t="s">
        <v>415</v>
      </c>
      <c r="AD34">
        <v>11713</v>
      </c>
      <c r="AE34" s="44" t="s">
        <v>416</v>
      </c>
      <c r="AF34" s="53" t="s">
        <v>64</v>
      </c>
      <c r="AG34" s="54">
        <v>170</v>
      </c>
      <c r="AH34" s="35">
        <v>5</v>
      </c>
      <c r="AI34" s="35">
        <v>175</v>
      </c>
      <c r="AJ34" s="61" t="s">
        <v>72</v>
      </c>
      <c r="AK34" s="29" t="s">
        <v>67</v>
      </c>
      <c r="AL34" s="30" t="s">
        <v>54</v>
      </c>
      <c r="AM34" s="74" t="s">
        <v>54</v>
      </c>
      <c r="AN34" s="30" t="s">
        <v>54</v>
      </c>
      <c r="AO34" s="52" t="s">
        <v>111</v>
      </c>
      <c r="AP34" s="55" t="s">
        <v>54</v>
      </c>
      <c r="AQ34" s="45" t="s">
        <v>54</v>
      </c>
      <c r="AR34" s="28" t="s">
        <v>125</v>
      </c>
      <c r="AS34" s="29" t="s">
        <v>54</v>
      </c>
      <c r="AT34" s="29" t="s">
        <v>54</v>
      </c>
      <c r="AU34" s="29" t="s">
        <v>54</v>
      </c>
      <c r="AV34" s="56" t="s">
        <v>54</v>
      </c>
      <c r="AW34" s="53" t="s">
        <v>54</v>
      </c>
      <c r="AX34" s="40" t="s">
        <v>73</v>
      </c>
      <c r="AY34" s="45" t="s">
        <v>85</v>
      </c>
    </row>
    <row r="35" spans="1:54" ht="15" customHeight="1" x14ac:dyDescent="0.25">
      <c r="A35" s="27" t="s">
        <v>417</v>
      </c>
      <c r="B35" s="28" t="s">
        <v>418</v>
      </c>
      <c r="C35" s="29" t="s">
        <v>419</v>
      </c>
      <c r="D35" s="70">
        <v>1613306010</v>
      </c>
      <c r="E35" s="70">
        <v>7767494828</v>
      </c>
      <c r="F35" s="71" t="s">
        <v>420</v>
      </c>
      <c r="G35" s="29">
        <v>323158</v>
      </c>
      <c r="H35" s="29" t="s">
        <v>227</v>
      </c>
      <c r="I35" s="44" t="s">
        <v>54</v>
      </c>
      <c r="J35" s="45" t="s">
        <v>125</v>
      </c>
      <c r="K35" s="28" t="s">
        <v>54</v>
      </c>
      <c r="L35" s="29" t="s">
        <v>54</v>
      </c>
      <c r="M35" s="29" t="s">
        <v>54</v>
      </c>
      <c r="N35" s="29" t="s">
        <v>54</v>
      </c>
      <c r="O35" s="44" t="s">
        <v>54</v>
      </c>
      <c r="P35" s="45" t="s">
        <v>421</v>
      </c>
      <c r="Q35" s="28" t="s">
        <v>56</v>
      </c>
      <c r="R35" s="29" t="s">
        <v>57</v>
      </c>
      <c r="S35" s="36" t="s">
        <v>57</v>
      </c>
      <c r="T35">
        <v>7949253121</v>
      </c>
      <c r="U35" s="44" t="s">
        <v>80</v>
      </c>
      <c r="V35" s="45" t="s">
        <v>114</v>
      </c>
      <c r="W35" s="28" t="s">
        <v>422</v>
      </c>
      <c r="X35" s="29">
        <v>1809</v>
      </c>
      <c r="Y35" s="28" t="s">
        <v>54</v>
      </c>
      <c r="Z35" s="28" t="s">
        <v>118</v>
      </c>
      <c r="AA35" s="28" t="s">
        <v>54</v>
      </c>
      <c r="AB35" s="28" t="s">
        <v>54</v>
      </c>
      <c r="AC35" s="28" t="s">
        <v>119</v>
      </c>
      <c r="AD35">
        <v>122</v>
      </c>
      <c r="AE35" s="44" t="s">
        <v>173</v>
      </c>
      <c r="AF35" s="53" t="s">
        <v>64</v>
      </c>
      <c r="AG35" s="54">
        <v>160</v>
      </c>
      <c r="AH35" s="35">
        <v>5</v>
      </c>
      <c r="AI35" s="35">
        <v>165</v>
      </c>
      <c r="AJ35" s="61" t="s">
        <v>72</v>
      </c>
      <c r="AK35" s="29" t="s">
        <v>67</v>
      </c>
      <c r="AL35" s="30" t="s">
        <v>54</v>
      </c>
      <c r="AM35" s="74" t="s">
        <v>54</v>
      </c>
      <c r="AN35" s="30" t="s">
        <v>54</v>
      </c>
      <c r="AO35" s="52" t="s">
        <v>125</v>
      </c>
      <c r="AP35" s="55" t="s">
        <v>54</v>
      </c>
      <c r="AQ35" s="45" t="s">
        <v>54</v>
      </c>
      <c r="AR35" s="28" t="s">
        <v>125</v>
      </c>
      <c r="AS35" s="29" t="s">
        <v>54</v>
      </c>
      <c r="AT35" s="29" t="s">
        <v>54</v>
      </c>
      <c r="AU35" s="29" t="s">
        <v>54</v>
      </c>
      <c r="AV35" s="56" t="s">
        <v>54</v>
      </c>
      <c r="AW35" s="53" t="s">
        <v>54</v>
      </c>
      <c r="AX35" s="40" t="s">
        <v>73</v>
      </c>
      <c r="AY35" s="45" t="s">
        <v>85</v>
      </c>
    </row>
    <row r="36" spans="1:54" ht="15" customHeight="1" x14ac:dyDescent="0.25">
      <c r="A36" s="27" t="s">
        <v>423</v>
      </c>
      <c r="B36" s="28" t="s">
        <v>424</v>
      </c>
      <c r="C36" s="70"/>
      <c r="D36" s="70">
        <v>1544327330</v>
      </c>
      <c r="E36">
        <v>7837634489</v>
      </c>
      <c r="F36" s="31" t="s">
        <v>425</v>
      </c>
      <c r="G36" s="29">
        <v>79545</v>
      </c>
      <c r="H36" s="29" t="s">
        <v>227</v>
      </c>
      <c r="I36" s="44" t="s">
        <v>54</v>
      </c>
      <c r="J36" s="45" t="s">
        <v>125</v>
      </c>
      <c r="K36" s="28" t="s">
        <v>54</v>
      </c>
      <c r="L36" s="29" t="s">
        <v>54</v>
      </c>
      <c r="M36" s="29" t="s">
        <v>54</v>
      </c>
      <c r="N36" s="29" t="s">
        <v>54</v>
      </c>
      <c r="O36" s="44" t="s">
        <v>54</v>
      </c>
      <c r="P36" s="45" t="s">
        <v>426</v>
      </c>
      <c r="Q36" s="28" t="s">
        <v>427</v>
      </c>
      <c r="R36" s="29" t="s">
        <v>428</v>
      </c>
      <c r="T36">
        <v>7503864516</v>
      </c>
      <c r="U36" s="44" t="s">
        <v>429</v>
      </c>
      <c r="V36" s="45" t="s">
        <v>162</v>
      </c>
      <c r="W36" s="57">
        <v>43194</v>
      </c>
      <c r="X36" s="29">
        <v>1700</v>
      </c>
      <c r="Y36" s="28" t="s">
        <v>54</v>
      </c>
      <c r="Z36" s="28" t="s">
        <v>164</v>
      </c>
      <c r="AA36" s="28" t="s">
        <v>118</v>
      </c>
      <c r="AB36" s="28" t="s">
        <v>54</v>
      </c>
      <c r="AC36" s="28" t="s">
        <v>208</v>
      </c>
      <c r="AD36">
        <v>15770</v>
      </c>
      <c r="AE36" s="44" t="s">
        <v>162</v>
      </c>
      <c r="AF36" s="53" t="s">
        <v>64</v>
      </c>
      <c r="AG36" s="54">
        <v>160</v>
      </c>
      <c r="AH36" s="35">
        <v>5</v>
      </c>
      <c r="AI36" s="35">
        <v>165</v>
      </c>
      <c r="AJ36" s="61" t="s">
        <v>72</v>
      </c>
      <c r="AK36" s="29" t="s">
        <v>67</v>
      </c>
      <c r="AL36" s="30" t="s">
        <v>54</v>
      </c>
      <c r="AM36" s="74" t="s">
        <v>54</v>
      </c>
      <c r="AN36" s="30" t="s">
        <v>54</v>
      </c>
      <c r="AO36" s="52" t="s">
        <v>125</v>
      </c>
      <c r="AP36" s="55" t="s">
        <v>54</v>
      </c>
      <c r="AQ36" s="45" t="s">
        <v>54</v>
      </c>
      <c r="AR36" s="28" t="s">
        <v>125</v>
      </c>
      <c r="AS36" s="29" t="s">
        <v>54</v>
      </c>
      <c r="AT36" s="29" t="s">
        <v>54</v>
      </c>
      <c r="AU36" s="29" t="s">
        <v>54</v>
      </c>
      <c r="AV36" s="56" t="s">
        <v>54</v>
      </c>
      <c r="AW36" s="53" t="s">
        <v>54</v>
      </c>
      <c r="AX36" s="40" t="s">
        <v>73</v>
      </c>
      <c r="AY36" s="45" t="s">
        <v>85</v>
      </c>
    </row>
    <row r="37" spans="1:54" ht="15" customHeight="1" x14ac:dyDescent="0.25">
      <c r="A37" s="27" t="s">
        <v>430</v>
      </c>
      <c r="B37" s="28" t="s">
        <v>431</v>
      </c>
      <c r="C37" s="32" t="s">
        <v>432</v>
      </c>
      <c r="D37" s="70"/>
      <c r="E37" s="70">
        <v>7891234853</v>
      </c>
      <c r="F37" s="71" t="s">
        <v>433</v>
      </c>
      <c r="G37" s="29">
        <v>288833</v>
      </c>
      <c r="H37" s="29" t="s">
        <v>87</v>
      </c>
      <c r="I37" s="44" t="s">
        <v>54</v>
      </c>
      <c r="J37" s="45" t="s">
        <v>125</v>
      </c>
      <c r="K37" s="28" t="s">
        <v>54</v>
      </c>
      <c r="L37" s="29" t="s">
        <v>54</v>
      </c>
      <c r="M37" s="29" t="s">
        <v>54</v>
      </c>
      <c r="N37" s="29" t="s">
        <v>54</v>
      </c>
      <c r="O37" s="44" t="s">
        <v>54</v>
      </c>
      <c r="P37" s="45" t="s">
        <v>434</v>
      </c>
      <c r="Q37" s="28" t="s">
        <v>435</v>
      </c>
      <c r="R37" s="29" t="s">
        <v>436</v>
      </c>
      <c r="S37">
        <v>1458272853</v>
      </c>
      <c r="T37">
        <v>7812802969</v>
      </c>
      <c r="U37" s="44" t="s">
        <v>437</v>
      </c>
      <c r="V37" s="45" t="s">
        <v>271</v>
      </c>
      <c r="W37" s="28" t="s">
        <v>61</v>
      </c>
      <c r="X37" s="29">
        <v>1997</v>
      </c>
      <c r="Y37" s="28" t="s">
        <v>54</v>
      </c>
      <c r="Z37" s="28" t="s">
        <v>118</v>
      </c>
      <c r="AA37" s="28" t="s">
        <v>54</v>
      </c>
      <c r="AB37" s="28" t="s">
        <v>54</v>
      </c>
      <c r="AC37" s="28" t="s">
        <v>119</v>
      </c>
      <c r="AD37">
        <v>67</v>
      </c>
      <c r="AE37" s="44" t="s">
        <v>283</v>
      </c>
      <c r="AF37" s="53" t="s">
        <v>64</v>
      </c>
      <c r="AG37" s="54">
        <v>160</v>
      </c>
      <c r="AH37" s="35">
        <v>10</v>
      </c>
      <c r="AI37" s="35">
        <v>170</v>
      </c>
      <c r="AJ37" s="61" t="s">
        <v>72</v>
      </c>
      <c r="AK37" s="29" t="s">
        <v>67</v>
      </c>
      <c r="AL37" s="30" t="s">
        <v>54</v>
      </c>
      <c r="AM37" s="74" t="s">
        <v>54</v>
      </c>
      <c r="AN37" s="30" t="s">
        <v>54</v>
      </c>
      <c r="AO37" s="52" t="s">
        <v>125</v>
      </c>
      <c r="AP37" s="55" t="s">
        <v>54</v>
      </c>
      <c r="AQ37" s="45" t="s">
        <v>54</v>
      </c>
      <c r="AR37" s="28" t="s">
        <v>125</v>
      </c>
      <c r="AS37" s="29" t="s">
        <v>54</v>
      </c>
      <c r="AT37" s="29" t="s">
        <v>54</v>
      </c>
      <c r="AU37" s="29" t="s">
        <v>54</v>
      </c>
      <c r="AV37" s="56" t="s">
        <v>54</v>
      </c>
      <c r="AW37" s="53" t="s">
        <v>54</v>
      </c>
      <c r="AX37" s="40" t="s">
        <v>73</v>
      </c>
      <c r="AY37" s="45" t="s">
        <v>85</v>
      </c>
    </row>
    <row r="38" spans="1:54" ht="15" customHeight="1" x14ac:dyDescent="0.25">
      <c r="A38" s="9" t="s">
        <v>438</v>
      </c>
      <c r="B38" s="10" t="s">
        <v>439</v>
      </c>
      <c r="C38" s="11" t="s">
        <v>440</v>
      </c>
      <c r="D38" s="12" t="s">
        <v>441</v>
      </c>
      <c r="E38" s="12" t="s">
        <v>442</v>
      </c>
      <c r="F38" s="13" t="s">
        <v>443</v>
      </c>
      <c r="G38" s="11">
        <v>27893</v>
      </c>
      <c r="H38" s="11" t="s">
        <v>47</v>
      </c>
      <c r="I38" s="14" t="s">
        <v>54</v>
      </c>
      <c r="J38" s="15" t="s">
        <v>54</v>
      </c>
      <c r="K38" s="10" t="s">
        <v>54</v>
      </c>
      <c r="L38" s="11" t="s">
        <v>54</v>
      </c>
      <c r="M38" s="11" t="s">
        <v>54</v>
      </c>
      <c r="N38" s="11" t="s">
        <v>54</v>
      </c>
      <c r="O38" s="14" t="s">
        <v>54</v>
      </c>
      <c r="P38" s="15" t="s">
        <v>444</v>
      </c>
      <c r="Q38" s="10" t="s">
        <v>56</v>
      </c>
      <c r="R38" s="11" t="s">
        <v>57</v>
      </c>
      <c r="S38" s="12" t="s">
        <v>79</v>
      </c>
      <c r="T38" s="12" t="s">
        <v>445</v>
      </c>
      <c r="U38" s="14" t="s">
        <v>161</v>
      </c>
      <c r="V38" s="15" t="s">
        <v>147</v>
      </c>
      <c r="W38" s="10">
        <v>944</v>
      </c>
      <c r="X38" s="11">
        <v>2500</v>
      </c>
      <c r="Y38" s="10" t="s">
        <v>54</v>
      </c>
      <c r="Z38" s="10" t="s">
        <v>149</v>
      </c>
      <c r="AA38" s="10" t="s">
        <v>54</v>
      </c>
      <c r="AB38" s="10" t="s">
        <v>54</v>
      </c>
      <c r="AC38" s="10" t="s">
        <v>147</v>
      </c>
      <c r="AD38" s="50" t="s">
        <v>446</v>
      </c>
      <c r="AE38" s="14" t="s">
        <v>447</v>
      </c>
      <c r="AF38" s="18" t="s">
        <v>64</v>
      </c>
      <c r="AG38" s="19">
        <v>160</v>
      </c>
      <c r="AH38" s="20">
        <v>0</v>
      </c>
      <c r="AI38" s="20">
        <v>160</v>
      </c>
      <c r="AJ38" s="61" t="s">
        <v>72</v>
      </c>
      <c r="AK38" s="11" t="s">
        <v>67</v>
      </c>
      <c r="AL38" s="12" t="s">
        <v>54</v>
      </c>
      <c r="AM38" s="73" t="s">
        <v>54</v>
      </c>
      <c r="AN38" s="12" t="s">
        <v>54</v>
      </c>
      <c r="AO38" s="12" t="s">
        <v>54</v>
      </c>
      <c r="AP38" s="22" t="s">
        <v>54</v>
      </c>
      <c r="AQ38" s="15" t="s">
        <v>54</v>
      </c>
      <c r="AR38" s="10" t="s">
        <v>54</v>
      </c>
      <c r="AS38" s="11" t="s">
        <v>54</v>
      </c>
      <c r="AT38" s="11" t="s">
        <v>54</v>
      </c>
      <c r="AU38" s="11" t="s">
        <v>54</v>
      </c>
      <c r="AV38" s="23" t="s">
        <v>54</v>
      </c>
      <c r="AW38" s="18"/>
      <c r="AX38" s="24" t="s">
        <v>73</v>
      </c>
      <c r="AY38" s="15" t="s">
        <v>85</v>
      </c>
      <c r="AZ38" s="11"/>
      <c r="BA38" s="20" t="s">
        <v>273</v>
      </c>
      <c r="BB38" s="20"/>
    </row>
    <row r="39" spans="1:54" ht="15" customHeight="1" x14ac:dyDescent="0.25">
      <c r="A39" s="9" t="s">
        <v>456</v>
      </c>
      <c r="B39" s="10" t="s">
        <v>476</v>
      </c>
      <c r="C39" s="11" t="s">
        <v>462</v>
      </c>
      <c r="D39" s="12" t="s">
        <v>457</v>
      </c>
      <c r="E39" s="12" t="s">
        <v>458</v>
      </c>
      <c r="F39" s="13" t="s">
        <v>459</v>
      </c>
      <c r="G39" s="11">
        <v>290675</v>
      </c>
      <c r="H39" s="11" t="s">
        <v>47</v>
      </c>
      <c r="I39" s="14" t="s">
        <v>54</v>
      </c>
      <c r="J39" s="15" t="s">
        <v>54</v>
      </c>
      <c r="K39" s="10" t="s">
        <v>54</v>
      </c>
      <c r="L39" s="11" t="s">
        <v>54</v>
      </c>
      <c r="M39" s="11" t="s">
        <v>54</v>
      </c>
      <c r="N39" s="11" t="s">
        <v>54</v>
      </c>
      <c r="O39" s="14" t="s">
        <v>54</v>
      </c>
      <c r="P39" s="15" t="s">
        <v>460</v>
      </c>
      <c r="Q39" s="10" t="s">
        <v>461</v>
      </c>
      <c r="R39" s="11" t="s">
        <v>462</v>
      </c>
      <c r="S39" s="12" t="s">
        <v>463</v>
      </c>
      <c r="T39" s="12" t="s">
        <v>464</v>
      </c>
      <c r="U39" s="14" t="s">
        <v>80</v>
      </c>
      <c r="V39" s="15" t="s">
        <v>60</v>
      </c>
      <c r="W39" s="10" t="s">
        <v>101</v>
      </c>
      <c r="X39" s="11">
        <v>4500</v>
      </c>
      <c r="Y39" s="10" t="s">
        <v>54</v>
      </c>
      <c r="Z39" s="10" t="s">
        <v>62</v>
      </c>
      <c r="AA39" s="10" t="s">
        <v>54</v>
      </c>
      <c r="AB39" s="10" t="s">
        <v>54</v>
      </c>
      <c r="AC39" s="10" t="s">
        <v>60</v>
      </c>
      <c r="AD39" s="73" t="s">
        <v>477</v>
      </c>
      <c r="AE39" s="17" t="s">
        <v>60</v>
      </c>
      <c r="AF39" s="18" t="s">
        <v>64</v>
      </c>
      <c r="AG39" s="19">
        <v>160</v>
      </c>
      <c r="AH39" s="20">
        <v>5</v>
      </c>
      <c r="AI39" s="20">
        <v>165</v>
      </c>
      <c r="AJ39" s="61" t="s">
        <v>72</v>
      </c>
      <c r="AK39" s="11" t="s">
        <v>138</v>
      </c>
      <c r="AL39" s="50" t="s">
        <v>54</v>
      </c>
      <c r="AM39" s="73" t="s">
        <v>478</v>
      </c>
      <c r="AN39" s="12" t="s">
        <v>54</v>
      </c>
      <c r="AO39" s="12" t="s">
        <v>54</v>
      </c>
      <c r="AP39" s="22" t="s">
        <v>54</v>
      </c>
      <c r="AQ39" s="15" t="s">
        <v>54</v>
      </c>
      <c r="AR39" s="10" t="s">
        <v>54</v>
      </c>
      <c r="AS39" s="11" t="s">
        <v>54</v>
      </c>
      <c r="AT39" s="11" t="s">
        <v>54</v>
      </c>
      <c r="AU39" s="11" t="s">
        <v>54</v>
      </c>
      <c r="AV39" s="23" t="s">
        <v>54</v>
      </c>
      <c r="AW39" s="18" t="s">
        <v>54</v>
      </c>
      <c r="AX39" s="24" t="s">
        <v>73</v>
      </c>
      <c r="AY39" s="15" t="s">
        <v>85</v>
      </c>
      <c r="AZ39" s="11"/>
      <c r="BA39" s="20" t="s">
        <v>273</v>
      </c>
      <c r="BB39" s="20"/>
    </row>
    <row r="40" spans="1:54" ht="15" customHeight="1" x14ac:dyDescent="0.25">
      <c r="A40" s="9" t="s">
        <v>465</v>
      </c>
      <c r="B40" s="10" t="s">
        <v>466</v>
      </c>
      <c r="C40" s="11" t="s">
        <v>467</v>
      </c>
      <c r="D40" s="12" t="s">
        <v>79</v>
      </c>
      <c r="E40" s="12" t="s">
        <v>468</v>
      </c>
      <c r="F40" s="13" t="s">
        <v>469</v>
      </c>
      <c r="G40" s="11">
        <v>222153</v>
      </c>
      <c r="H40" s="11" t="s">
        <v>47</v>
      </c>
      <c r="I40" s="14" t="s">
        <v>54</v>
      </c>
      <c r="J40" s="15" t="s">
        <v>54</v>
      </c>
      <c r="K40" s="10" t="s">
        <v>54</v>
      </c>
      <c r="L40" s="11" t="s">
        <v>54</v>
      </c>
      <c r="M40" s="11" t="s">
        <v>54</v>
      </c>
      <c r="N40" s="11" t="s">
        <v>54</v>
      </c>
      <c r="O40" s="14" t="s">
        <v>54</v>
      </c>
      <c r="P40" s="15" t="s">
        <v>470</v>
      </c>
      <c r="Q40" s="10" t="s">
        <v>56</v>
      </c>
      <c r="R40" s="11" t="s">
        <v>57</v>
      </c>
      <c r="S40" s="12" t="s">
        <v>57</v>
      </c>
      <c r="T40" s="12" t="s">
        <v>471</v>
      </c>
      <c r="U40" s="14" t="s">
        <v>100</v>
      </c>
      <c r="V40" s="15" t="s">
        <v>472</v>
      </c>
      <c r="W40" s="10">
        <v>7</v>
      </c>
      <c r="X40" s="11">
        <v>1595</v>
      </c>
      <c r="Y40" s="10" t="s">
        <v>54</v>
      </c>
      <c r="Z40" s="10" t="s">
        <v>473</v>
      </c>
      <c r="AA40" s="10" t="s">
        <v>54</v>
      </c>
      <c r="AB40" s="10" t="s">
        <v>54</v>
      </c>
      <c r="AC40" s="10" t="s">
        <v>474</v>
      </c>
      <c r="AD40" s="12" t="s">
        <v>479</v>
      </c>
      <c r="AE40" s="14" t="s">
        <v>475</v>
      </c>
      <c r="AF40" s="18" t="s">
        <v>64</v>
      </c>
      <c r="AG40" s="19">
        <v>160</v>
      </c>
      <c r="AH40" s="20">
        <v>0</v>
      </c>
      <c r="AI40" s="20">
        <v>160</v>
      </c>
      <c r="AJ40" s="62" t="s">
        <v>72</v>
      </c>
      <c r="AK40" s="11" t="s">
        <v>67</v>
      </c>
      <c r="AL40" s="12" t="s">
        <v>54</v>
      </c>
      <c r="AM40" s="73" t="s">
        <v>54</v>
      </c>
      <c r="AN40" s="12" t="s">
        <v>54</v>
      </c>
      <c r="AO40" s="12" t="s">
        <v>54</v>
      </c>
      <c r="AP40" s="22" t="s">
        <v>54</v>
      </c>
      <c r="AQ40" s="15" t="s">
        <v>54</v>
      </c>
      <c r="AR40" s="10" t="s">
        <v>54</v>
      </c>
      <c r="AS40" s="11" t="s">
        <v>54</v>
      </c>
      <c r="AT40" s="11" t="s">
        <v>54</v>
      </c>
      <c r="AU40" s="11" t="s">
        <v>54</v>
      </c>
      <c r="AV40" s="23" t="s">
        <v>54</v>
      </c>
      <c r="AW40" s="18" t="s">
        <v>54</v>
      </c>
      <c r="AX40" s="24" t="s">
        <v>73</v>
      </c>
      <c r="AY40" s="15" t="s">
        <v>85</v>
      </c>
      <c r="AZ40" s="11"/>
      <c r="BA40" s="20" t="s">
        <v>273</v>
      </c>
      <c r="BB40" s="20"/>
    </row>
    <row r="41" spans="1:54" x14ac:dyDescent="0.25">
      <c r="A41" s="27" t="s">
        <v>480</v>
      </c>
      <c r="B41" s="28" t="s">
        <v>481</v>
      </c>
      <c r="C41" s="32" t="s">
        <v>482</v>
      </c>
      <c r="D41" s="70">
        <v>1159656318</v>
      </c>
      <c r="E41" s="70">
        <v>7739519748</v>
      </c>
      <c r="F41" s="71" t="s">
        <v>483</v>
      </c>
      <c r="G41" s="29">
        <v>208107</v>
      </c>
      <c r="H41" s="29" t="s">
        <v>87</v>
      </c>
      <c r="I41" s="14" t="s">
        <v>54</v>
      </c>
      <c r="J41" s="15" t="s">
        <v>54</v>
      </c>
      <c r="K41" s="10" t="s">
        <v>54</v>
      </c>
      <c r="L41" s="11" t="s">
        <v>54</v>
      </c>
      <c r="M41" s="11" t="s">
        <v>54</v>
      </c>
      <c r="N41" s="11" t="s">
        <v>54</v>
      </c>
      <c r="O41" s="14" t="s">
        <v>54</v>
      </c>
      <c r="P41" s="45" t="s">
        <v>484</v>
      </c>
      <c r="Q41" s="28" t="s">
        <v>56</v>
      </c>
      <c r="R41" s="29" t="s">
        <v>57</v>
      </c>
      <c r="S41" s="36" t="s">
        <v>57</v>
      </c>
      <c r="T41">
        <v>7986271028</v>
      </c>
      <c r="U41" s="44" t="s">
        <v>80</v>
      </c>
      <c r="V41" s="45" t="s">
        <v>244</v>
      </c>
      <c r="W41" t="s">
        <v>485</v>
      </c>
      <c r="X41" s="29">
        <v>2137</v>
      </c>
      <c r="Y41" s="28" t="s">
        <v>54</v>
      </c>
      <c r="Z41" s="28" t="s">
        <v>246</v>
      </c>
      <c r="AA41" s="28" t="s">
        <v>54</v>
      </c>
      <c r="AB41" s="28" t="s">
        <v>54</v>
      </c>
      <c r="AC41" s="28" t="s">
        <v>247</v>
      </c>
      <c r="AD41">
        <v>33228</v>
      </c>
      <c r="AE41" s="44" t="s">
        <v>475</v>
      </c>
      <c r="AF41" s="53" t="s">
        <v>64</v>
      </c>
      <c r="AG41" s="54">
        <v>160</v>
      </c>
      <c r="AH41" s="35">
        <v>0</v>
      </c>
      <c r="AI41" s="35">
        <v>160</v>
      </c>
      <c r="AJ41" s="62" t="s">
        <v>72</v>
      </c>
      <c r="AK41" s="29" t="s">
        <v>67</v>
      </c>
      <c r="AL41" s="12" t="s">
        <v>54</v>
      </c>
      <c r="AM41" s="73" t="s">
        <v>54</v>
      </c>
      <c r="AN41" s="12" t="s">
        <v>54</v>
      </c>
      <c r="AO41" s="12" t="s">
        <v>54</v>
      </c>
      <c r="AP41" s="22" t="s">
        <v>54</v>
      </c>
      <c r="AQ41" s="15" t="s">
        <v>54</v>
      </c>
      <c r="AR41" s="10" t="s">
        <v>54</v>
      </c>
      <c r="AS41" s="11" t="s">
        <v>54</v>
      </c>
      <c r="AT41" s="11" t="s">
        <v>54</v>
      </c>
      <c r="AU41" s="11" t="s">
        <v>54</v>
      </c>
      <c r="AV41" s="23" t="s">
        <v>54</v>
      </c>
      <c r="AW41" s="18" t="s">
        <v>54</v>
      </c>
      <c r="AX41" s="24" t="s">
        <v>73</v>
      </c>
      <c r="AY41" s="15" t="s">
        <v>85</v>
      </c>
    </row>
    <row r="42" spans="1:54" x14ac:dyDescent="0.25">
      <c r="A42" s="27" t="s">
        <v>486</v>
      </c>
      <c r="B42" s="28" t="s">
        <v>487</v>
      </c>
      <c r="C42" s="32" t="s">
        <v>488</v>
      </c>
      <c r="D42" s="70">
        <v>1274597268</v>
      </c>
      <c r="E42" s="70">
        <v>7940500842</v>
      </c>
      <c r="F42" s="71" t="s">
        <v>489</v>
      </c>
      <c r="G42" s="29">
        <v>173309</v>
      </c>
      <c r="H42" s="29" t="s">
        <v>87</v>
      </c>
      <c r="I42" s="14" t="s">
        <v>54</v>
      </c>
      <c r="J42" s="15" t="s">
        <v>54</v>
      </c>
      <c r="K42" s="10" t="s">
        <v>54</v>
      </c>
      <c r="L42" s="11" t="s">
        <v>54</v>
      </c>
      <c r="M42" s="11" t="s">
        <v>54</v>
      </c>
      <c r="N42" s="11" t="s">
        <v>54</v>
      </c>
      <c r="O42" s="14" t="s">
        <v>54</v>
      </c>
      <c r="P42" s="45" t="s">
        <v>490</v>
      </c>
      <c r="Q42" s="28" t="s">
        <v>56</v>
      </c>
      <c r="R42" s="29" t="s">
        <v>57</v>
      </c>
      <c r="S42" s="36" t="s">
        <v>57</v>
      </c>
      <c r="T42">
        <v>7940500842</v>
      </c>
      <c r="U42" s="44" t="s">
        <v>80</v>
      </c>
      <c r="V42" s="45" t="s">
        <v>491</v>
      </c>
      <c r="W42" t="s">
        <v>492</v>
      </c>
      <c r="X42" s="29">
        <v>1998</v>
      </c>
      <c r="Y42" s="28" t="s">
        <v>54</v>
      </c>
      <c r="Z42" s="28" t="s">
        <v>493</v>
      </c>
      <c r="AA42" s="28" t="s">
        <v>54</v>
      </c>
      <c r="AB42" s="28" t="s">
        <v>54</v>
      </c>
      <c r="AC42" s="28" t="s">
        <v>493</v>
      </c>
      <c r="AD42"/>
      <c r="AE42" s="44" t="s">
        <v>494</v>
      </c>
      <c r="AF42" s="53" t="s">
        <v>64</v>
      </c>
      <c r="AG42" s="54">
        <v>160</v>
      </c>
      <c r="AH42" s="35">
        <v>0</v>
      </c>
      <c r="AI42" s="35">
        <v>160</v>
      </c>
      <c r="AJ42" s="61" t="s">
        <v>72</v>
      </c>
      <c r="AK42" s="29" t="s">
        <v>67</v>
      </c>
      <c r="AL42" s="12" t="s">
        <v>54</v>
      </c>
      <c r="AM42" s="73" t="s">
        <v>54</v>
      </c>
      <c r="AN42" s="12" t="s">
        <v>54</v>
      </c>
      <c r="AO42" s="12" t="s">
        <v>54</v>
      </c>
      <c r="AP42" s="22" t="s">
        <v>54</v>
      </c>
      <c r="AQ42" s="15" t="s">
        <v>54</v>
      </c>
      <c r="AR42" s="10" t="s">
        <v>54</v>
      </c>
      <c r="AS42" s="11" t="s">
        <v>54</v>
      </c>
      <c r="AT42" s="11" t="s">
        <v>54</v>
      </c>
      <c r="AU42" s="11" t="s">
        <v>54</v>
      </c>
      <c r="AV42" s="23" t="s">
        <v>54</v>
      </c>
      <c r="AW42" s="18" t="s">
        <v>54</v>
      </c>
      <c r="AX42" s="24" t="s">
        <v>73</v>
      </c>
      <c r="AY42" s="15" t="s">
        <v>92</v>
      </c>
    </row>
    <row r="43" spans="1:54" x14ac:dyDescent="0.25">
      <c r="A43" s="27" t="s">
        <v>495</v>
      </c>
      <c r="B43" s="28" t="s">
        <v>496</v>
      </c>
      <c r="C43" s="32" t="s">
        <v>497</v>
      </c>
      <c r="D43" s="70">
        <v>1205821828</v>
      </c>
      <c r="E43" s="52" t="s">
        <v>54</v>
      </c>
      <c r="F43" s="71" t="s">
        <v>498</v>
      </c>
      <c r="G43" s="29">
        <v>167129</v>
      </c>
      <c r="H43" s="29" t="s">
        <v>227</v>
      </c>
      <c r="I43" s="14" t="s">
        <v>54</v>
      </c>
      <c r="J43" s="15" t="s">
        <v>54</v>
      </c>
      <c r="K43" s="10" t="s">
        <v>54</v>
      </c>
      <c r="L43" s="11" t="s">
        <v>54</v>
      </c>
      <c r="M43" s="11" t="s">
        <v>54</v>
      </c>
      <c r="N43" s="11" t="s">
        <v>54</v>
      </c>
      <c r="O43" s="14" t="s">
        <v>54</v>
      </c>
      <c r="P43" s="45" t="s">
        <v>499</v>
      </c>
      <c r="Q43" s="28" t="s">
        <v>56</v>
      </c>
      <c r="R43" s="29" t="s">
        <v>57</v>
      </c>
      <c r="S43" s="36" t="s">
        <v>57</v>
      </c>
      <c r="T43">
        <v>7717556749</v>
      </c>
      <c r="U43" s="44" t="s">
        <v>80</v>
      </c>
      <c r="V43" s="45" t="s">
        <v>412</v>
      </c>
      <c r="W43" t="s">
        <v>500</v>
      </c>
      <c r="X43" s="29">
        <v>988</v>
      </c>
      <c r="Y43" s="28" t="s">
        <v>54</v>
      </c>
      <c r="Z43" s="28" t="s">
        <v>330</v>
      </c>
      <c r="AA43" s="28" t="s">
        <v>54</v>
      </c>
      <c r="AB43" s="28" t="s">
        <v>54</v>
      </c>
      <c r="AC43" s="28" t="s">
        <v>501</v>
      </c>
      <c r="AD43" s="30" t="s">
        <v>502</v>
      </c>
      <c r="AE43" s="44" t="s">
        <v>416</v>
      </c>
      <c r="AF43" s="53" t="s">
        <v>64</v>
      </c>
      <c r="AG43" s="54">
        <v>170</v>
      </c>
      <c r="AH43" s="35">
        <v>0</v>
      </c>
      <c r="AI43" s="35">
        <v>170</v>
      </c>
      <c r="AJ43" s="61" t="s">
        <v>503</v>
      </c>
      <c r="AK43" s="29" t="s">
        <v>67</v>
      </c>
      <c r="AL43" s="12" t="s">
        <v>54</v>
      </c>
      <c r="AM43" s="73" t="s">
        <v>54</v>
      </c>
      <c r="AN43" s="12" t="s">
        <v>54</v>
      </c>
      <c r="AO43" s="12" t="s">
        <v>54</v>
      </c>
      <c r="AP43" s="22" t="s">
        <v>54</v>
      </c>
      <c r="AQ43" s="15" t="s">
        <v>54</v>
      </c>
      <c r="AR43" s="10" t="s">
        <v>54</v>
      </c>
      <c r="AS43" s="11" t="s">
        <v>54</v>
      </c>
      <c r="AT43" s="11" t="s">
        <v>54</v>
      </c>
      <c r="AU43" s="11" t="s">
        <v>54</v>
      </c>
      <c r="AV43" s="23" t="s">
        <v>54</v>
      </c>
      <c r="AW43" s="18" t="s">
        <v>54</v>
      </c>
      <c r="AX43" s="24" t="s">
        <v>73</v>
      </c>
      <c r="AY43" s="15"/>
    </row>
    <row r="44" spans="1:54" x14ac:dyDescent="0.25">
      <c r="A44" s="27" t="s">
        <v>504</v>
      </c>
      <c r="B44" s="28" t="s">
        <v>505</v>
      </c>
      <c r="C44" s="32" t="s">
        <v>506</v>
      </c>
      <c r="D44" s="70">
        <v>1948663154</v>
      </c>
      <c r="E44" s="70">
        <v>7764201078</v>
      </c>
      <c r="F44" s="71" t="s">
        <v>507</v>
      </c>
      <c r="G44" s="29">
        <v>191126</v>
      </c>
      <c r="H44" s="29" t="s">
        <v>87</v>
      </c>
      <c r="I44" s="14" t="s">
        <v>54</v>
      </c>
      <c r="J44" s="15" t="s">
        <v>54</v>
      </c>
      <c r="K44" s="10" t="s">
        <v>54</v>
      </c>
      <c r="L44" s="11" t="s">
        <v>54</v>
      </c>
      <c r="M44" s="11" t="s">
        <v>54</v>
      </c>
      <c r="N44" s="11" t="s">
        <v>54</v>
      </c>
      <c r="O44" s="14" t="s">
        <v>54</v>
      </c>
      <c r="P44" s="45" t="s">
        <v>508</v>
      </c>
      <c r="Q44" s="28" t="s">
        <v>56</v>
      </c>
      <c r="R44" s="29" t="s">
        <v>57</v>
      </c>
      <c r="S44" s="36" t="s">
        <v>57</v>
      </c>
      <c r="T44">
        <v>7764201077</v>
      </c>
      <c r="U44" s="44" t="s">
        <v>80</v>
      </c>
      <c r="V44" s="45" t="s">
        <v>147</v>
      </c>
      <c r="W44" t="s">
        <v>509</v>
      </c>
      <c r="X44" s="29">
        <v>2498</v>
      </c>
      <c r="Y44" s="28" t="s">
        <v>54</v>
      </c>
      <c r="Z44" s="28" t="s">
        <v>149</v>
      </c>
      <c r="AA44" s="10" t="s">
        <v>912</v>
      </c>
      <c r="AB44" s="28" t="s">
        <v>54</v>
      </c>
      <c r="AC44" s="28" t="s">
        <v>510</v>
      </c>
      <c r="AD44" s="74" t="s">
        <v>511</v>
      </c>
      <c r="AE44" s="44" t="s">
        <v>512</v>
      </c>
      <c r="AF44" s="53" t="s">
        <v>64</v>
      </c>
      <c r="AG44" s="54">
        <v>160</v>
      </c>
      <c r="AH44" s="35">
        <v>10</v>
      </c>
      <c r="AI44" s="35">
        <v>170</v>
      </c>
      <c r="AJ44" s="62" t="s">
        <v>72</v>
      </c>
      <c r="AK44" s="29" t="s">
        <v>138</v>
      </c>
      <c r="AL44" s="12" t="s">
        <v>54</v>
      </c>
      <c r="AM44" s="73" t="s">
        <v>513</v>
      </c>
      <c r="AN44" s="12" t="s">
        <v>54</v>
      </c>
      <c r="AO44" s="12" t="s">
        <v>54</v>
      </c>
      <c r="AP44" s="22" t="s">
        <v>54</v>
      </c>
      <c r="AQ44" s="15" t="s">
        <v>54</v>
      </c>
      <c r="AR44" s="10" t="s">
        <v>54</v>
      </c>
      <c r="AS44" s="11" t="s">
        <v>54</v>
      </c>
      <c r="AT44" s="11" t="s">
        <v>54</v>
      </c>
      <c r="AU44" s="11" t="s">
        <v>54</v>
      </c>
      <c r="AV44" s="23" t="s">
        <v>54</v>
      </c>
      <c r="AW44" s="18" t="s">
        <v>54</v>
      </c>
      <c r="AX44" s="24" t="s">
        <v>73</v>
      </c>
      <c r="AY44" s="15" t="s">
        <v>85</v>
      </c>
    </row>
    <row r="45" spans="1:54" x14ac:dyDescent="0.25">
      <c r="A45" s="27" t="s">
        <v>535</v>
      </c>
      <c r="B45" s="28" t="s">
        <v>536</v>
      </c>
      <c r="C45" s="32" t="s">
        <v>537</v>
      </c>
      <c r="D45" s="70">
        <v>1162394013</v>
      </c>
      <c r="E45" s="70" t="s">
        <v>54</v>
      </c>
      <c r="F45" s="71" t="s">
        <v>538</v>
      </c>
      <c r="G45" s="29">
        <v>46476</v>
      </c>
      <c r="H45" s="29" t="s">
        <v>227</v>
      </c>
      <c r="I45" s="14" t="s">
        <v>54</v>
      </c>
      <c r="J45" s="15" t="s">
        <v>54</v>
      </c>
      <c r="K45" s="10" t="s">
        <v>54</v>
      </c>
      <c r="L45" s="11" t="s">
        <v>54</v>
      </c>
      <c r="M45" s="11" t="s">
        <v>54</v>
      </c>
      <c r="N45" s="11" t="s">
        <v>54</v>
      </c>
      <c r="O45" s="14" t="s">
        <v>54</v>
      </c>
      <c r="P45" s="45" t="s">
        <v>539</v>
      </c>
      <c r="Q45" s="28" t="s">
        <v>56</v>
      </c>
      <c r="R45" s="29" t="s">
        <v>57</v>
      </c>
      <c r="S45" s="36" t="s">
        <v>57</v>
      </c>
      <c r="T45">
        <v>1162394013</v>
      </c>
      <c r="U45" s="44" t="s">
        <v>100</v>
      </c>
      <c r="V45" s="45" t="s">
        <v>540</v>
      </c>
      <c r="W45" t="s">
        <v>541</v>
      </c>
      <c r="X45" s="29">
        <v>1298</v>
      </c>
      <c r="Y45" s="28" t="s">
        <v>54</v>
      </c>
      <c r="Z45" s="28" t="s">
        <v>330</v>
      </c>
      <c r="AA45" s="28" t="s">
        <v>54</v>
      </c>
      <c r="AB45" s="28" t="s">
        <v>54</v>
      </c>
      <c r="AC45" s="28" t="s">
        <v>542</v>
      </c>
      <c r="AD45" s="86">
        <v>846</v>
      </c>
      <c r="AE45" s="44" t="s">
        <v>357</v>
      </c>
      <c r="AF45" s="53" t="s">
        <v>64</v>
      </c>
      <c r="AG45" s="54">
        <v>170</v>
      </c>
      <c r="AH45" s="35">
        <v>10</v>
      </c>
      <c r="AI45" s="35">
        <v>180</v>
      </c>
      <c r="AJ45" s="62" t="s">
        <v>72</v>
      </c>
      <c r="AK45" s="29" t="s">
        <v>138</v>
      </c>
      <c r="AL45" s="30" t="s">
        <v>54</v>
      </c>
      <c r="AM45" s="1">
        <v>400123</v>
      </c>
      <c r="AN45" s="12" t="s">
        <v>54</v>
      </c>
      <c r="AO45" s="12" t="s">
        <v>54</v>
      </c>
      <c r="AP45" s="22" t="s">
        <v>54</v>
      </c>
      <c r="AQ45" s="15" t="s">
        <v>54</v>
      </c>
      <c r="AR45" s="10" t="s">
        <v>54</v>
      </c>
      <c r="AS45" s="11" t="s">
        <v>54</v>
      </c>
      <c r="AT45" s="11" t="s">
        <v>54</v>
      </c>
      <c r="AU45" s="11" t="s">
        <v>54</v>
      </c>
      <c r="AV45" s="23" t="s">
        <v>54</v>
      </c>
      <c r="AW45" s="18" t="s">
        <v>54</v>
      </c>
      <c r="AX45" s="40" t="s">
        <v>73</v>
      </c>
      <c r="AY45" s="45" t="s">
        <v>85</v>
      </c>
    </row>
    <row r="46" spans="1:54" x14ac:dyDescent="0.25">
      <c r="A46" s="27" t="s">
        <v>543</v>
      </c>
      <c r="B46" s="28" t="s">
        <v>544</v>
      </c>
      <c r="C46" s="32" t="s">
        <v>545</v>
      </c>
      <c r="D46" s="70" t="s">
        <v>546</v>
      </c>
      <c r="E46" s="70">
        <v>7787292259</v>
      </c>
      <c r="F46" s="71" t="s">
        <v>547</v>
      </c>
      <c r="G46" s="29">
        <v>256315</v>
      </c>
      <c r="H46" s="29" t="s">
        <v>87</v>
      </c>
      <c r="I46" s="14" t="s">
        <v>54</v>
      </c>
      <c r="J46" s="15" t="s">
        <v>54</v>
      </c>
      <c r="K46" s="10" t="s">
        <v>54</v>
      </c>
      <c r="L46" s="11" t="s">
        <v>54</v>
      </c>
      <c r="M46" s="11" t="s">
        <v>54</v>
      </c>
      <c r="N46" s="11" t="s">
        <v>54</v>
      </c>
      <c r="O46" s="14" t="s">
        <v>54</v>
      </c>
      <c r="P46" s="45" t="s">
        <v>548</v>
      </c>
      <c r="Q46" s="28" t="s">
        <v>549</v>
      </c>
      <c r="R46" s="29" t="s">
        <v>550</v>
      </c>
      <c r="S46" s="36" t="s">
        <v>551</v>
      </c>
      <c r="T46" t="s">
        <v>54</v>
      </c>
      <c r="U46" s="44" t="s">
        <v>552</v>
      </c>
      <c r="V46" s="45" t="s">
        <v>147</v>
      </c>
      <c r="W46" t="s">
        <v>553</v>
      </c>
      <c r="X46" s="29">
        <v>2993</v>
      </c>
      <c r="Y46" s="28" t="s">
        <v>554</v>
      </c>
      <c r="Z46" s="28" t="s">
        <v>149</v>
      </c>
      <c r="AA46" s="28" t="s">
        <v>54</v>
      </c>
      <c r="AB46" s="28" t="s">
        <v>54</v>
      </c>
      <c r="AC46" s="28" t="s">
        <v>147</v>
      </c>
      <c r="AD46" s="86">
        <v>63316</v>
      </c>
      <c r="AE46" s="44" t="s">
        <v>293</v>
      </c>
      <c r="AF46" s="53" t="s">
        <v>64</v>
      </c>
      <c r="AG46" s="54">
        <v>160</v>
      </c>
      <c r="AH46" s="35">
        <v>0</v>
      </c>
      <c r="AI46" s="35">
        <v>160</v>
      </c>
      <c r="AJ46" s="62" t="s">
        <v>72</v>
      </c>
      <c r="AK46" s="29" t="s">
        <v>138</v>
      </c>
      <c r="AL46" s="30" t="s">
        <v>54</v>
      </c>
      <c r="AM46" s="1">
        <v>50</v>
      </c>
      <c r="AN46" s="12" t="s">
        <v>54</v>
      </c>
      <c r="AO46" s="12" t="s">
        <v>54</v>
      </c>
      <c r="AP46" s="22" t="s">
        <v>54</v>
      </c>
      <c r="AQ46" s="15" t="s">
        <v>54</v>
      </c>
      <c r="AR46" s="10" t="s">
        <v>54</v>
      </c>
      <c r="AS46" s="11" t="s">
        <v>54</v>
      </c>
      <c r="AT46" s="11" t="s">
        <v>54</v>
      </c>
      <c r="AU46" s="11" t="s">
        <v>54</v>
      </c>
      <c r="AV46" s="23" t="s">
        <v>54</v>
      </c>
      <c r="AW46" s="18" t="s">
        <v>54</v>
      </c>
      <c r="AX46" s="40" t="s">
        <v>73</v>
      </c>
      <c r="AY46" s="45" t="s">
        <v>85</v>
      </c>
    </row>
    <row r="47" spans="1:54" x14ac:dyDescent="0.25">
      <c r="A47" s="27" t="s">
        <v>555</v>
      </c>
      <c r="B47" s="28" t="s">
        <v>556</v>
      </c>
      <c r="C47" s="32" t="s">
        <v>557</v>
      </c>
      <c r="D47" s="70">
        <v>1625524928</v>
      </c>
      <c r="E47" s="70">
        <v>7973468873</v>
      </c>
      <c r="F47" s="71" t="s">
        <v>558</v>
      </c>
      <c r="G47" s="29">
        <v>161183</v>
      </c>
      <c r="H47" s="29" t="s">
        <v>87</v>
      </c>
      <c r="I47" s="14" t="s">
        <v>54</v>
      </c>
      <c r="J47" s="15" t="s">
        <v>54</v>
      </c>
      <c r="K47" s="10" t="s">
        <v>54</v>
      </c>
      <c r="L47" s="11" t="s">
        <v>54</v>
      </c>
      <c r="M47" s="11" t="s">
        <v>54</v>
      </c>
      <c r="N47" s="11" t="s">
        <v>54</v>
      </c>
      <c r="O47" s="14" t="s">
        <v>54</v>
      </c>
      <c r="P47" s="45" t="s">
        <v>559</v>
      </c>
      <c r="Q47" s="28" t="s">
        <v>56</v>
      </c>
      <c r="R47" s="29" t="s">
        <v>57</v>
      </c>
      <c r="S47" s="36" t="s">
        <v>57</v>
      </c>
      <c r="T47">
        <v>7876025079</v>
      </c>
      <c r="U47" s="44" t="s">
        <v>80</v>
      </c>
      <c r="V47" s="45" t="s">
        <v>162</v>
      </c>
      <c r="W47" t="s">
        <v>560</v>
      </c>
      <c r="X47" s="29">
        <v>1600</v>
      </c>
      <c r="Y47" s="28" t="s">
        <v>54</v>
      </c>
      <c r="Z47" s="28" t="s">
        <v>164</v>
      </c>
      <c r="AA47" s="28" t="s">
        <v>54</v>
      </c>
      <c r="AB47" s="28" t="s">
        <v>54</v>
      </c>
      <c r="AC47" s="28" t="s">
        <v>162</v>
      </c>
      <c r="AD47" s="86">
        <v>6441</v>
      </c>
      <c r="AE47" s="44" t="s">
        <v>162</v>
      </c>
      <c r="AF47" s="53" t="s">
        <v>64</v>
      </c>
      <c r="AG47" s="54">
        <v>160</v>
      </c>
      <c r="AH47" s="35">
        <v>0</v>
      </c>
      <c r="AI47" s="35">
        <v>160</v>
      </c>
      <c r="AJ47" s="62" t="s">
        <v>72</v>
      </c>
      <c r="AK47" s="29" t="s">
        <v>138</v>
      </c>
      <c r="AL47" s="30" t="s">
        <v>54</v>
      </c>
      <c r="AM47" s="1">
        <v>255</v>
      </c>
      <c r="AN47" s="12" t="s">
        <v>54</v>
      </c>
      <c r="AO47" s="12" t="s">
        <v>54</v>
      </c>
      <c r="AP47" s="22" t="s">
        <v>54</v>
      </c>
      <c r="AQ47" s="15" t="s">
        <v>54</v>
      </c>
      <c r="AR47" s="10" t="s">
        <v>54</v>
      </c>
      <c r="AS47" s="11" t="s">
        <v>54</v>
      </c>
      <c r="AT47" s="11" t="s">
        <v>54</v>
      </c>
      <c r="AU47" s="11" t="s">
        <v>54</v>
      </c>
      <c r="AV47" s="23" t="s">
        <v>54</v>
      </c>
      <c r="AW47" s="18" t="s">
        <v>54</v>
      </c>
      <c r="AX47" s="40" t="s">
        <v>73</v>
      </c>
      <c r="AY47" s="45" t="s">
        <v>85</v>
      </c>
    </row>
    <row r="48" spans="1:54" x14ac:dyDescent="0.25">
      <c r="A48" s="27" t="s">
        <v>561</v>
      </c>
      <c r="B48" s="28" t="s">
        <v>562</v>
      </c>
      <c r="C48" s="32" t="s">
        <v>563</v>
      </c>
      <c r="D48" s="70" t="s">
        <v>546</v>
      </c>
      <c r="E48" s="70">
        <v>7909453004</v>
      </c>
      <c r="F48" s="71" t="s">
        <v>564</v>
      </c>
      <c r="G48" s="29">
        <v>177257</v>
      </c>
      <c r="H48" s="29" t="s">
        <v>227</v>
      </c>
      <c r="I48" s="14" t="s">
        <v>54</v>
      </c>
      <c r="J48" s="15" t="s">
        <v>54</v>
      </c>
      <c r="K48" s="10" t="s">
        <v>54</v>
      </c>
      <c r="L48" s="11" t="s">
        <v>54</v>
      </c>
      <c r="M48" s="11" t="s">
        <v>54</v>
      </c>
      <c r="N48" s="11" t="s">
        <v>54</v>
      </c>
      <c r="O48" s="14" t="s">
        <v>54</v>
      </c>
      <c r="P48" s="45" t="s">
        <v>565</v>
      </c>
      <c r="Q48" s="28" t="s">
        <v>56</v>
      </c>
      <c r="R48" s="29" t="s">
        <v>57</v>
      </c>
      <c r="S48" s="36" t="s">
        <v>57</v>
      </c>
      <c r="T48">
        <v>7709080087</v>
      </c>
      <c r="U48" s="44" t="s">
        <v>80</v>
      </c>
      <c r="V48" s="45" t="s">
        <v>147</v>
      </c>
      <c r="W48">
        <v>944</v>
      </c>
      <c r="X48" s="29">
        <v>3000</v>
      </c>
      <c r="Y48" s="28" t="s">
        <v>54</v>
      </c>
      <c r="Z48" s="28" t="s">
        <v>149</v>
      </c>
      <c r="AA48" s="28" t="s">
        <v>54</v>
      </c>
      <c r="AB48" s="28" t="s">
        <v>54</v>
      </c>
      <c r="AC48" s="28" t="s">
        <v>147</v>
      </c>
      <c r="AD48" s="86">
        <v>31115</v>
      </c>
      <c r="AE48" s="44" t="s">
        <v>180</v>
      </c>
      <c r="AF48" s="53" t="s">
        <v>64</v>
      </c>
      <c r="AG48" s="54">
        <v>160</v>
      </c>
      <c r="AH48" s="35">
        <v>0</v>
      </c>
      <c r="AI48" s="35">
        <v>160</v>
      </c>
      <c r="AJ48" s="62" t="s">
        <v>72</v>
      </c>
      <c r="AK48" s="29" t="s">
        <v>138</v>
      </c>
      <c r="AL48" s="30" t="s">
        <v>54</v>
      </c>
      <c r="AM48" s="1">
        <v>496</v>
      </c>
      <c r="AN48" s="12" t="s">
        <v>54</v>
      </c>
      <c r="AO48" s="12" t="s">
        <v>54</v>
      </c>
      <c r="AP48" s="22" t="s">
        <v>54</v>
      </c>
      <c r="AQ48" s="15" t="s">
        <v>54</v>
      </c>
      <c r="AR48" s="10" t="s">
        <v>54</v>
      </c>
      <c r="AS48" s="11" t="s">
        <v>54</v>
      </c>
      <c r="AT48" s="11" t="s">
        <v>54</v>
      </c>
      <c r="AU48" s="11" t="s">
        <v>54</v>
      </c>
      <c r="AV48" s="23" t="s">
        <v>54</v>
      </c>
      <c r="AW48" s="18" t="s">
        <v>54</v>
      </c>
      <c r="AX48" s="40" t="s">
        <v>73</v>
      </c>
      <c r="AY48" s="45" t="s">
        <v>85</v>
      </c>
    </row>
    <row r="49" spans="1:54" ht="15" customHeight="1" x14ac:dyDescent="0.25">
      <c r="A49" s="9" t="s">
        <v>566</v>
      </c>
      <c r="B49" s="10" t="s">
        <v>567</v>
      </c>
      <c r="C49" s="11" t="s">
        <v>568</v>
      </c>
      <c r="D49" s="12" t="s">
        <v>569</v>
      </c>
      <c r="E49" s="12" t="s">
        <v>570</v>
      </c>
      <c r="F49" s="13" t="s">
        <v>571</v>
      </c>
      <c r="G49" s="11">
        <v>106807</v>
      </c>
      <c r="H49" s="11" t="s">
        <v>46</v>
      </c>
      <c r="I49" s="14" t="s">
        <v>54</v>
      </c>
      <c r="J49" s="15" t="s">
        <v>54</v>
      </c>
      <c r="K49" s="10" t="s">
        <v>54</v>
      </c>
      <c r="L49" s="11" t="s">
        <v>54</v>
      </c>
      <c r="M49" s="11" t="s">
        <v>54</v>
      </c>
      <c r="N49" s="11" t="s">
        <v>54</v>
      </c>
      <c r="O49" s="14" t="s">
        <v>54</v>
      </c>
      <c r="P49" s="15" t="s">
        <v>572</v>
      </c>
      <c r="Q49" s="10" t="s">
        <v>573</v>
      </c>
      <c r="R49" s="11" t="s">
        <v>79</v>
      </c>
      <c r="S49" s="12" t="s">
        <v>79</v>
      </c>
      <c r="T49" s="12" t="s">
        <v>574</v>
      </c>
      <c r="U49" s="14" t="s">
        <v>429</v>
      </c>
      <c r="V49" s="15" t="s">
        <v>575</v>
      </c>
      <c r="W49" s="10" t="s">
        <v>576</v>
      </c>
      <c r="X49" s="11">
        <v>3500</v>
      </c>
      <c r="Y49" s="26" t="s">
        <v>577</v>
      </c>
      <c r="Z49" s="10" t="s">
        <v>330</v>
      </c>
      <c r="AA49" s="10" t="s">
        <v>331</v>
      </c>
      <c r="AB49" s="10" t="s">
        <v>54</v>
      </c>
      <c r="AC49" s="10" t="s">
        <v>578</v>
      </c>
      <c r="AD49" s="73" t="s">
        <v>579</v>
      </c>
      <c r="AE49" s="14" t="s">
        <v>332</v>
      </c>
      <c r="AF49" s="18" t="s">
        <v>64</v>
      </c>
      <c r="AG49" s="19">
        <v>170.64</v>
      </c>
      <c r="AH49" s="20">
        <v>10</v>
      </c>
      <c r="AI49" s="20">
        <f t="shared" ref="AI49" si="19">SUM(AG49+AH49)</f>
        <v>180.64</v>
      </c>
      <c r="AJ49" s="62" t="s">
        <v>72</v>
      </c>
      <c r="AK49" s="11" t="s">
        <v>138</v>
      </c>
      <c r="AL49" s="12" t="s">
        <v>54</v>
      </c>
      <c r="AM49" s="73" t="s">
        <v>580</v>
      </c>
      <c r="AN49" s="12" t="s">
        <v>54</v>
      </c>
      <c r="AO49" s="12" t="s">
        <v>54</v>
      </c>
      <c r="AP49" s="22" t="s">
        <v>54</v>
      </c>
      <c r="AQ49" s="15" t="s">
        <v>54</v>
      </c>
      <c r="AR49" s="10" t="s">
        <v>54</v>
      </c>
      <c r="AS49" s="11" t="s">
        <v>54</v>
      </c>
      <c r="AT49" s="11" t="s">
        <v>54</v>
      </c>
      <c r="AU49" s="11" t="s">
        <v>54</v>
      </c>
      <c r="AV49" s="23" t="s">
        <v>54</v>
      </c>
      <c r="AW49" s="18" t="s">
        <v>54</v>
      </c>
      <c r="AX49" s="24" t="s">
        <v>73</v>
      </c>
      <c r="AY49" s="15" t="s">
        <v>85</v>
      </c>
      <c r="AZ49" s="11"/>
      <c r="BA49" s="20" t="str">
        <f t="shared" ref="BA49" si="20">IF(AZ49="","",IF(AZ49=98810,20.7,""))</f>
        <v/>
      </c>
      <c r="BB49" s="20" t="str">
        <f t="shared" ref="BB49" si="21">IF(AZ49="","",IF(AZ49=98811,20.4,""))</f>
        <v/>
      </c>
    </row>
    <row r="50" spans="1:54" ht="15" customHeight="1" x14ac:dyDescent="0.25">
      <c r="A50" s="9" t="s">
        <v>581</v>
      </c>
      <c r="B50" s="10" t="s">
        <v>582</v>
      </c>
      <c r="C50" s="11" t="s">
        <v>583</v>
      </c>
      <c r="D50" s="12" t="s">
        <v>584</v>
      </c>
      <c r="E50" s="12" t="s">
        <v>630</v>
      </c>
      <c r="F50" s="13" t="s">
        <v>585</v>
      </c>
      <c r="G50" s="11">
        <v>110937</v>
      </c>
      <c r="H50" s="11" t="s">
        <v>46</v>
      </c>
      <c r="I50" s="14" t="s">
        <v>54</v>
      </c>
      <c r="J50" s="15" t="s">
        <v>54</v>
      </c>
      <c r="K50" s="10" t="s">
        <v>54</v>
      </c>
      <c r="L50" s="11" t="s">
        <v>54</v>
      </c>
      <c r="M50" s="11" t="s">
        <v>54</v>
      </c>
      <c r="N50" s="11" t="s">
        <v>54</v>
      </c>
      <c r="O50" s="14" t="s">
        <v>54</v>
      </c>
      <c r="P50" s="15" t="s">
        <v>586</v>
      </c>
      <c r="Q50" s="10" t="s">
        <v>56</v>
      </c>
      <c r="R50" s="11" t="s">
        <v>57</v>
      </c>
      <c r="S50" s="12" t="s">
        <v>57</v>
      </c>
      <c r="T50" s="12" t="s">
        <v>587</v>
      </c>
      <c r="U50" s="14" t="s">
        <v>80</v>
      </c>
      <c r="V50" s="15" t="s">
        <v>147</v>
      </c>
      <c r="W50" s="10">
        <v>924</v>
      </c>
      <c r="X50" s="11">
        <v>3000</v>
      </c>
      <c r="Y50" s="10" t="s">
        <v>54</v>
      </c>
      <c r="Z50" s="10" t="s">
        <v>149</v>
      </c>
      <c r="AA50" s="10" t="s">
        <v>54</v>
      </c>
      <c r="AB50" s="10" t="s">
        <v>54</v>
      </c>
      <c r="AC50" s="10" t="s">
        <v>147</v>
      </c>
      <c r="AD50" s="73" t="s">
        <v>588</v>
      </c>
      <c r="AE50" s="14" t="s">
        <v>180</v>
      </c>
      <c r="AF50" s="18" t="s">
        <v>64</v>
      </c>
      <c r="AG50" s="19">
        <v>160</v>
      </c>
      <c r="AH50" s="20">
        <v>5</v>
      </c>
      <c r="AI50" s="20">
        <v>165</v>
      </c>
      <c r="AJ50" s="62" t="s">
        <v>72</v>
      </c>
      <c r="AK50" s="11" t="s">
        <v>138</v>
      </c>
      <c r="AL50" s="12" t="s">
        <v>54</v>
      </c>
      <c r="AM50" s="73" t="s">
        <v>631</v>
      </c>
      <c r="AN50" s="12" t="s">
        <v>54</v>
      </c>
      <c r="AO50" s="12" t="s">
        <v>54</v>
      </c>
      <c r="AP50" s="22" t="s">
        <v>54</v>
      </c>
      <c r="AQ50" s="15" t="s">
        <v>54</v>
      </c>
      <c r="AR50" s="10" t="s">
        <v>54</v>
      </c>
      <c r="AS50" s="11" t="s">
        <v>54</v>
      </c>
      <c r="AT50" s="11" t="s">
        <v>54</v>
      </c>
      <c r="AU50" s="11" t="s">
        <v>54</v>
      </c>
      <c r="AV50" s="23" t="s">
        <v>54</v>
      </c>
      <c r="AW50" s="18" t="s">
        <v>54</v>
      </c>
      <c r="AX50" s="24" t="s">
        <v>73</v>
      </c>
      <c r="AY50" s="15" t="s">
        <v>85</v>
      </c>
      <c r="AZ50" s="11"/>
      <c r="BA50" s="20" t="s">
        <v>273</v>
      </c>
      <c r="BB50" s="20"/>
    </row>
    <row r="51" spans="1:54" x14ac:dyDescent="0.25">
      <c r="A51" s="9" t="s">
        <v>589</v>
      </c>
      <c r="B51" s="10" t="s">
        <v>632</v>
      </c>
      <c r="C51" s="11" t="s">
        <v>590</v>
      </c>
      <c r="D51" s="12" t="s">
        <v>591</v>
      </c>
      <c r="E51" s="12" t="s">
        <v>592</v>
      </c>
      <c r="F51" s="13" t="s">
        <v>593</v>
      </c>
      <c r="G51" s="11">
        <v>271747</v>
      </c>
      <c r="H51" s="11" t="s">
        <v>47</v>
      </c>
      <c r="I51" s="14" t="s">
        <v>54</v>
      </c>
      <c r="J51" s="15" t="s">
        <v>54</v>
      </c>
      <c r="K51" s="10" t="s">
        <v>54</v>
      </c>
      <c r="L51" s="11" t="s">
        <v>54</v>
      </c>
      <c r="M51" s="11" t="s">
        <v>54</v>
      </c>
      <c r="N51" s="11" t="s">
        <v>54</v>
      </c>
      <c r="O51" s="14" t="s">
        <v>54</v>
      </c>
      <c r="P51" s="15" t="s">
        <v>594</v>
      </c>
      <c r="Q51" s="10" t="s">
        <v>56</v>
      </c>
      <c r="R51" s="11" t="s">
        <v>57</v>
      </c>
      <c r="S51" s="12" t="s">
        <v>57</v>
      </c>
      <c r="T51" s="12" t="s">
        <v>591</v>
      </c>
      <c r="U51" s="14" t="s">
        <v>595</v>
      </c>
      <c r="V51" s="15" t="s">
        <v>596</v>
      </c>
      <c r="W51" s="10" t="s">
        <v>597</v>
      </c>
      <c r="X51" s="11">
        <v>1927</v>
      </c>
      <c r="Y51" s="10" t="s">
        <v>54</v>
      </c>
      <c r="Z51" s="10" t="s">
        <v>473</v>
      </c>
      <c r="AA51" s="10" t="s">
        <v>54</v>
      </c>
      <c r="AB51" s="10" t="s">
        <v>54</v>
      </c>
      <c r="AC51" s="10" t="s">
        <v>474</v>
      </c>
      <c r="AD51" s="73" t="s">
        <v>125</v>
      </c>
      <c r="AE51" s="14" t="s">
        <v>494</v>
      </c>
      <c r="AF51" s="18" t="s">
        <v>64</v>
      </c>
      <c r="AG51" s="19">
        <v>160</v>
      </c>
      <c r="AH51" s="20">
        <v>5</v>
      </c>
      <c r="AI51" s="20">
        <v>165</v>
      </c>
      <c r="AJ51" s="62" t="s">
        <v>72</v>
      </c>
      <c r="AK51" s="11" t="s">
        <v>138</v>
      </c>
      <c r="AL51" s="12" t="s">
        <v>54</v>
      </c>
      <c r="AM51" s="73" t="s">
        <v>633</v>
      </c>
      <c r="AN51" s="12" t="s">
        <v>54</v>
      </c>
      <c r="AO51" s="12" t="s">
        <v>54</v>
      </c>
      <c r="AP51" s="22" t="s">
        <v>54</v>
      </c>
      <c r="AQ51" s="15" t="s">
        <v>54</v>
      </c>
      <c r="AR51" s="10" t="s">
        <v>54</v>
      </c>
      <c r="AS51" s="11" t="s">
        <v>54</v>
      </c>
      <c r="AT51" s="11" t="s">
        <v>54</v>
      </c>
      <c r="AU51" s="11" t="s">
        <v>54</v>
      </c>
      <c r="AV51" s="23" t="s">
        <v>54</v>
      </c>
      <c r="AW51" s="18" t="s">
        <v>54</v>
      </c>
      <c r="AX51" s="24" t="s">
        <v>73</v>
      </c>
      <c r="AY51" s="15" t="s">
        <v>634</v>
      </c>
      <c r="AZ51" s="11"/>
      <c r="BA51" s="20" t="s">
        <v>273</v>
      </c>
      <c r="BB51" s="20"/>
    </row>
    <row r="52" spans="1:54" x14ac:dyDescent="0.25">
      <c r="A52" s="9" t="s">
        <v>598</v>
      </c>
      <c r="B52" s="10" t="s">
        <v>599</v>
      </c>
      <c r="C52" s="11" t="s">
        <v>600</v>
      </c>
      <c r="D52" s="12" t="s">
        <v>79</v>
      </c>
      <c r="E52" s="12" t="s">
        <v>601</v>
      </c>
      <c r="F52" s="13" t="s">
        <v>602</v>
      </c>
      <c r="G52" s="11">
        <v>24042</v>
      </c>
      <c r="H52" s="11" t="s">
        <v>46</v>
      </c>
      <c r="I52" s="14" t="s">
        <v>54</v>
      </c>
      <c r="J52" s="15" t="s">
        <v>54</v>
      </c>
      <c r="K52" s="10" t="s">
        <v>54</v>
      </c>
      <c r="L52" s="11" t="s">
        <v>54</v>
      </c>
      <c r="M52" s="11" t="s">
        <v>54</v>
      </c>
      <c r="N52" s="11" t="s">
        <v>54</v>
      </c>
      <c r="O52" s="14" t="s">
        <v>54</v>
      </c>
      <c r="P52" s="15" t="s">
        <v>603</v>
      </c>
      <c r="Q52" s="10" t="s">
        <v>56</v>
      </c>
      <c r="R52" s="11" t="s">
        <v>57</v>
      </c>
      <c r="S52" s="12" t="s">
        <v>57</v>
      </c>
      <c r="T52" s="12" t="s">
        <v>604</v>
      </c>
      <c r="U52" s="14" t="s">
        <v>80</v>
      </c>
      <c r="V52" s="15" t="s">
        <v>605</v>
      </c>
      <c r="W52" s="10" t="s">
        <v>606</v>
      </c>
      <c r="X52" s="11">
        <v>2200</v>
      </c>
      <c r="Y52" s="26" t="s">
        <v>607</v>
      </c>
      <c r="Z52" s="10" t="s">
        <v>354</v>
      </c>
      <c r="AA52" s="10" t="s">
        <v>272</v>
      </c>
      <c r="AB52" s="10" t="s">
        <v>54</v>
      </c>
      <c r="AC52" s="10" t="s">
        <v>415</v>
      </c>
      <c r="AD52" s="73" t="s">
        <v>635</v>
      </c>
      <c r="AE52" s="14" t="s">
        <v>608</v>
      </c>
      <c r="AF52" s="18" t="s">
        <v>64</v>
      </c>
      <c r="AG52" s="19">
        <v>160</v>
      </c>
      <c r="AH52" s="20">
        <v>5</v>
      </c>
      <c r="AI52" s="20">
        <v>165</v>
      </c>
      <c r="AJ52" s="62" t="s">
        <v>72</v>
      </c>
      <c r="AK52" s="11" t="s">
        <v>138</v>
      </c>
      <c r="AL52" s="12" t="s">
        <v>54</v>
      </c>
      <c r="AM52" s="73" t="s">
        <v>636</v>
      </c>
      <c r="AN52" s="12" t="s">
        <v>54</v>
      </c>
      <c r="AO52" s="12" t="s">
        <v>54</v>
      </c>
      <c r="AP52" s="22" t="s">
        <v>54</v>
      </c>
      <c r="AQ52" s="15" t="s">
        <v>54</v>
      </c>
      <c r="AR52" s="10" t="s">
        <v>54</v>
      </c>
      <c r="AS52" s="11" t="s">
        <v>54</v>
      </c>
      <c r="AT52" s="11" t="s">
        <v>54</v>
      </c>
      <c r="AU52" s="11" t="s">
        <v>54</v>
      </c>
      <c r="AV52" s="23" t="s">
        <v>54</v>
      </c>
      <c r="AW52" s="18" t="s">
        <v>54</v>
      </c>
      <c r="AX52" s="24" t="s">
        <v>73</v>
      </c>
      <c r="AY52" s="15" t="s">
        <v>85</v>
      </c>
      <c r="AZ52" s="11"/>
      <c r="BA52" s="20" t="s">
        <v>273</v>
      </c>
      <c r="BB52" s="20"/>
    </row>
    <row r="53" spans="1:54" ht="15" customHeight="1" x14ac:dyDescent="0.25">
      <c r="A53" s="9" t="s">
        <v>609</v>
      </c>
      <c r="B53" s="10" t="s">
        <v>610</v>
      </c>
      <c r="C53" s="11" t="s">
        <v>611</v>
      </c>
      <c r="D53" s="12" t="s">
        <v>612</v>
      </c>
      <c r="E53" s="12" t="s">
        <v>613</v>
      </c>
      <c r="F53" s="13" t="s">
        <v>614</v>
      </c>
      <c r="G53" s="11">
        <v>72163</v>
      </c>
      <c r="H53" s="11" t="s">
        <v>47</v>
      </c>
      <c r="I53" s="14" t="s">
        <v>54</v>
      </c>
      <c r="J53" s="15" t="s">
        <v>54</v>
      </c>
      <c r="K53" s="10" t="s">
        <v>54</v>
      </c>
      <c r="L53" s="11" t="s">
        <v>54</v>
      </c>
      <c r="M53" s="11" t="s">
        <v>54</v>
      </c>
      <c r="N53" s="11" t="s">
        <v>54</v>
      </c>
      <c r="O53" s="14" t="s">
        <v>54</v>
      </c>
      <c r="P53" s="15" t="s">
        <v>615</v>
      </c>
      <c r="Q53" s="10" t="s">
        <v>56</v>
      </c>
      <c r="R53" s="11" t="s">
        <v>57</v>
      </c>
      <c r="S53" s="12" t="s">
        <v>57</v>
      </c>
      <c r="T53" s="12" t="s">
        <v>616</v>
      </c>
      <c r="U53" s="14" t="s">
        <v>80</v>
      </c>
      <c r="V53" s="15" t="s">
        <v>147</v>
      </c>
      <c r="W53" s="10" t="s">
        <v>617</v>
      </c>
      <c r="X53" s="11">
        <v>3400</v>
      </c>
      <c r="Y53" s="10" t="s">
        <v>54</v>
      </c>
      <c r="Z53" s="10" t="s">
        <v>149</v>
      </c>
      <c r="AA53" s="10" t="s">
        <v>54</v>
      </c>
      <c r="AB53" s="10" t="s">
        <v>54</v>
      </c>
      <c r="AC53" s="10" t="s">
        <v>147</v>
      </c>
      <c r="AD53" s="73" t="s">
        <v>618</v>
      </c>
      <c r="AE53" s="14" t="s">
        <v>180</v>
      </c>
      <c r="AF53" s="18" t="s">
        <v>64</v>
      </c>
      <c r="AG53" s="19">
        <v>160</v>
      </c>
      <c r="AH53" s="20">
        <v>0</v>
      </c>
      <c r="AI53" s="20">
        <v>160</v>
      </c>
      <c r="AJ53" s="62" t="s">
        <v>72</v>
      </c>
      <c r="AK53" s="11" t="s">
        <v>138</v>
      </c>
      <c r="AL53" s="12" t="s">
        <v>54</v>
      </c>
      <c r="AM53" s="73" t="s">
        <v>637</v>
      </c>
      <c r="AN53" s="12" t="s">
        <v>54</v>
      </c>
      <c r="AO53" s="12" t="s">
        <v>54</v>
      </c>
      <c r="AP53" s="22" t="s">
        <v>54</v>
      </c>
      <c r="AQ53" s="15" t="s">
        <v>54</v>
      </c>
      <c r="AR53" s="10" t="s">
        <v>54</v>
      </c>
      <c r="AS53" s="11" t="s">
        <v>54</v>
      </c>
      <c r="AT53" s="11" t="s">
        <v>54</v>
      </c>
      <c r="AU53" s="11" t="s">
        <v>54</v>
      </c>
      <c r="AV53" s="23" t="s">
        <v>54</v>
      </c>
      <c r="AW53" s="18" t="s">
        <v>54</v>
      </c>
      <c r="AX53" s="24" t="s">
        <v>73</v>
      </c>
      <c r="AY53" s="15" t="s">
        <v>85</v>
      </c>
      <c r="AZ53" s="11"/>
      <c r="BA53" s="20" t="s">
        <v>273</v>
      </c>
      <c r="BB53" s="20"/>
    </row>
    <row r="54" spans="1:54" x14ac:dyDescent="0.25">
      <c r="A54" s="9" t="s">
        <v>619</v>
      </c>
      <c r="B54" s="10" t="s">
        <v>620</v>
      </c>
      <c r="C54" s="11" t="s">
        <v>621</v>
      </c>
      <c r="D54" s="12" t="s">
        <v>622</v>
      </c>
      <c r="E54" s="12" t="s">
        <v>623</v>
      </c>
      <c r="F54" s="13" t="s">
        <v>624</v>
      </c>
      <c r="G54" s="11">
        <v>99075</v>
      </c>
      <c r="H54" s="11" t="s">
        <v>46</v>
      </c>
      <c r="I54" s="14" t="s">
        <v>54</v>
      </c>
      <c r="J54" s="15" t="s">
        <v>54</v>
      </c>
      <c r="K54" s="10" t="s">
        <v>54</v>
      </c>
      <c r="L54" s="11" t="s">
        <v>54</v>
      </c>
      <c r="M54" s="11" t="s">
        <v>54</v>
      </c>
      <c r="N54" s="11" t="s">
        <v>54</v>
      </c>
      <c r="O54" s="14" t="s">
        <v>54</v>
      </c>
      <c r="P54" s="15" t="s">
        <v>625</v>
      </c>
      <c r="Q54" s="10" t="s">
        <v>56</v>
      </c>
      <c r="R54" s="11" t="s">
        <v>57</v>
      </c>
      <c r="S54" s="12" t="s">
        <v>57</v>
      </c>
      <c r="T54" s="12" t="s">
        <v>626</v>
      </c>
      <c r="U54" s="14" t="s">
        <v>161</v>
      </c>
      <c r="V54" s="15" t="s">
        <v>605</v>
      </c>
      <c r="W54" s="10" t="s">
        <v>627</v>
      </c>
      <c r="X54" s="11">
        <v>2200</v>
      </c>
      <c r="Y54" s="26" t="s">
        <v>628</v>
      </c>
      <c r="Z54" s="10" t="s">
        <v>354</v>
      </c>
      <c r="AA54" s="10" t="s">
        <v>272</v>
      </c>
      <c r="AB54" s="10" t="s">
        <v>54</v>
      </c>
      <c r="AC54" s="10" t="s">
        <v>415</v>
      </c>
      <c r="AD54" s="73" t="s">
        <v>629</v>
      </c>
      <c r="AE54" s="14" t="s">
        <v>608</v>
      </c>
      <c r="AF54" s="18" t="s">
        <v>64</v>
      </c>
      <c r="AG54" s="19">
        <v>160</v>
      </c>
      <c r="AH54" s="20">
        <v>0</v>
      </c>
      <c r="AI54" s="20">
        <v>160</v>
      </c>
      <c r="AJ54" s="62" t="s">
        <v>72</v>
      </c>
      <c r="AK54" s="11" t="s">
        <v>138</v>
      </c>
      <c r="AL54" s="12" t="s">
        <v>54</v>
      </c>
      <c r="AM54" s="73" t="s">
        <v>638</v>
      </c>
      <c r="AN54" s="12" t="s">
        <v>54</v>
      </c>
      <c r="AO54" s="12" t="s">
        <v>54</v>
      </c>
      <c r="AP54" s="22" t="s">
        <v>54</v>
      </c>
      <c r="AQ54" s="15" t="s">
        <v>54</v>
      </c>
      <c r="AR54" s="10" t="s">
        <v>54</v>
      </c>
      <c r="AS54" s="11" t="s">
        <v>54</v>
      </c>
      <c r="AT54" s="11" t="s">
        <v>54</v>
      </c>
      <c r="AU54" s="11" t="s">
        <v>54</v>
      </c>
      <c r="AV54" s="23" t="s">
        <v>54</v>
      </c>
      <c r="AW54" s="18" t="s">
        <v>54</v>
      </c>
      <c r="AX54" s="24" t="s">
        <v>73</v>
      </c>
      <c r="AY54" s="15" t="s">
        <v>85</v>
      </c>
      <c r="AZ54" s="11"/>
      <c r="BA54" s="20" t="s">
        <v>273</v>
      </c>
      <c r="BB54" s="20">
        <v>20.399999999999999</v>
      </c>
    </row>
    <row r="55" spans="1:54" ht="15" customHeight="1" x14ac:dyDescent="0.25">
      <c r="A55" s="9" t="s">
        <v>639</v>
      </c>
      <c r="B55" s="10" t="s">
        <v>640</v>
      </c>
      <c r="C55" s="11" t="s">
        <v>641</v>
      </c>
      <c r="D55" s="12" t="s">
        <v>647</v>
      </c>
      <c r="E55" s="12" t="s">
        <v>642</v>
      </c>
      <c r="F55" s="13" t="s">
        <v>643</v>
      </c>
      <c r="G55" s="11">
        <v>167856</v>
      </c>
      <c r="H55" s="11" t="s">
        <v>46</v>
      </c>
      <c r="I55" s="14" t="s">
        <v>54</v>
      </c>
      <c r="J55" s="15" t="s">
        <v>54</v>
      </c>
      <c r="K55" s="10" t="s">
        <v>54</v>
      </c>
      <c r="L55" s="11" t="s">
        <v>54</v>
      </c>
      <c r="M55" s="11" t="s">
        <v>54</v>
      </c>
      <c r="N55" s="11" t="s">
        <v>54</v>
      </c>
      <c r="O55" s="14" t="s">
        <v>54</v>
      </c>
      <c r="P55" s="15" t="s">
        <v>644</v>
      </c>
      <c r="Q55" s="10" t="s">
        <v>56</v>
      </c>
      <c r="R55" s="11" t="s">
        <v>57</v>
      </c>
      <c r="S55" s="12" t="s">
        <v>57</v>
      </c>
      <c r="T55" s="12" t="s">
        <v>648</v>
      </c>
      <c r="U55" s="14" t="s">
        <v>80</v>
      </c>
      <c r="V55" s="15" t="s">
        <v>162</v>
      </c>
      <c r="W55" s="10" t="s">
        <v>645</v>
      </c>
      <c r="X55" s="11">
        <v>3700</v>
      </c>
      <c r="Y55" s="10" t="s">
        <v>54</v>
      </c>
      <c r="Z55" s="10" t="s">
        <v>164</v>
      </c>
      <c r="AA55" s="10" t="s">
        <v>54</v>
      </c>
      <c r="AB55" s="10" t="s">
        <v>54</v>
      </c>
      <c r="AC55" s="10" t="s">
        <v>208</v>
      </c>
      <c r="AD55" s="73" t="s">
        <v>646</v>
      </c>
      <c r="AE55" s="14" t="s">
        <v>162</v>
      </c>
      <c r="AF55" s="18" t="s">
        <v>64</v>
      </c>
      <c r="AG55" s="19">
        <v>160</v>
      </c>
      <c r="AH55" s="20">
        <v>0</v>
      </c>
      <c r="AI55" s="20">
        <f t="shared" ref="AI55" si="22">SUM(AG55+AH55)</f>
        <v>160</v>
      </c>
      <c r="AJ55" s="62" t="s">
        <v>72</v>
      </c>
      <c r="AK55" s="11" t="s">
        <v>138</v>
      </c>
      <c r="AL55" s="12" t="s">
        <v>54</v>
      </c>
      <c r="AM55" s="73" t="s">
        <v>649</v>
      </c>
      <c r="AN55" s="12" t="s">
        <v>54</v>
      </c>
      <c r="AO55" s="12" t="s">
        <v>54</v>
      </c>
      <c r="AP55" s="22" t="s">
        <v>54</v>
      </c>
      <c r="AQ55" s="15" t="s">
        <v>54</v>
      </c>
      <c r="AR55" s="10" t="s">
        <v>54</v>
      </c>
      <c r="AS55" s="11" t="s">
        <v>54</v>
      </c>
      <c r="AT55" s="11" t="s">
        <v>54</v>
      </c>
      <c r="AU55" s="11" t="s">
        <v>54</v>
      </c>
      <c r="AV55" s="23" t="s">
        <v>54</v>
      </c>
      <c r="AW55" s="18" t="s">
        <v>54</v>
      </c>
      <c r="AX55" s="24" t="s">
        <v>73</v>
      </c>
      <c r="AY55" s="15" t="s">
        <v>85</v>
      </c>
      <c r="AZ55" s="11"/>
      <c r="BA55" s="20" t="str">
        <f t="shared" ref="BA55" si="23">IF(AZ55="","",IF(AZ55=98810,20.7,""))</f>
        <v/>
      </c>
      <c r="BB55" s="20" t="str">
        <f t="shared" ref="BB55" si="24">IF(AZ55="","",IF(AZ55=98811,20.4,""))</f>
        <v/>
      </c>
    </row>
    <row r="56" spans="1:54" ht="15" customHeight="1" x14ac:dyDescent="0.25">
      <c r="A56" s="9" t="s">
        <v>650</v>
      </c>
      <c r="B56" s="10" t="s">
        <v>651</v>
      </c>
      <c r="C56" s="11" t="s">
        <v>652</v>
      </c>
      <c r="D56" s="12" t="s">
        <v>54</v>
      </c>
      <c r="E56" s="12" t="s">
        <v>653</v>
      </c>
      <c r="F56" s="13" t="s">
        <v>654</v>
      </c>
      <c r="G56" s="11">
        <v>280431</v>
      </c>
      <c r="H56" s="11" t="s">
        <v>87</v>
      </c>
      <c r="I56" s="14" t="s">
        <v>54</v>
      </c>
      <c r="J56" s="15" t="s">
        <v>54</v>
      </c>
      <c r="K56" s="10" t="s">
        <v>54</v>
      </c>
      <c r="L56" s="11" t="s">
        <v>54</v>
      </c>
      <c r="M56" s="11" t="s">
        <v>54</v>
      </c>
      <c r="N56" s="11" t="s">
        <v>54</v>
      </c>
      <c r="O56" s="14" t="s">
        <v>54</v>
      </c>
      <c r="P56" s="15" t="s">
        <v>655</v>
      </c>
      <c r="Q56" s="10" t="s">
        <v>56</v>
      </c>
      <c r="R56" s="11" t="s">
        <v>57</v>
      </c>
      <c r="S56" s="12" t="s">
        <v>57</v>
      </c>
      <c r="T56" s="12" t="s">
        <v>656</v>
      </c>
      <c r="U56" s="14" t="s">
        <v>437</v>
      </c>
      <c r="V56" s="15" t="s">
        <v>147</v>
      </c>
      <c r="W56" s="10" t="s">
        <v>657</v>
      </c>
      <c r="X56" s="11">
        <v>3200</v>
      </c>
      <c r="Y56" s="10" t="s">
        <v>54</v>
      </c>
      <c r="Z56" s="10" t="s">
        <v>149</v>
      </c>
      <c r="AA56" s="10" t="s">
        <v>54</v>
      </c>
      <c r="AB56" s="10" t="s">
        <v>54</v>
      </c>
      <c r="AC56" s="10" t="s">
        <v>147</v>
      </c>
      <c r="AD56" s="73" t="s">
        <v>658</v>
      </c>
      <c r="AE56" s="14" t="s">
        <v>293</v>
      </c>
      <c r="AF56" s="18" t="s">
        <v>64</v>
      </c>
      <c r="AG56" s="19">
        <v>160</v>
      </c>
      <c r="AH56" s="20">
        <v>0</v>
      </c>
      <c r="AI56" s="20">
        <f t="shared" ref="AI56:AI57" si="25">SUM(AG56+AH56)</f>
        <v>160</v>
      </c>
      <c r="AJ56" s="62" t="s">
        <v>72</v>
      </c>
      <c r="AK56" s="11" t="s">
        <v>138</v>
      </c>
      <c r="AL56" s="12" t="s">
        <v>54</v>
      </c>
      <c r="AM56" s="73" t="s">
        <v>659</v>
      </c>
      <c r="AN56" s="12" t="s">
        <v>54</v>
      </c>
      <c r="AO56" s="12" t="s">
        <v>54</v>
      </c>
      <c r="AP56" s="22" t="s">
        <v>54</v>
      </c>
      <c r="AQ56" s="15" t="s">
        <v>54</v>
      </c>
      <c r="AR56" s="10" t="s">
        <v>54</v>
      </c>
      <c r="AS56" s="11" t="s">
        <v>54</v>
      </c>
      <c r="AT56" s="11" t="s">
        <v>54</v>
      </c>
      <c r="AU56" s="11" t="s">
        <v>54</v>
      </c>
      <c r="AV56" s="23" t="s">
        <v>54</v>
      </c>
      <c r="AW56" s="18" t="s">
        <v>54</v>
      </c>
      <c r="AX56" s="24" t="s">
        <v>73</v>
      </c>
      <c r="AY56" s="15" t="s">
        <v>85</v>
      </c>
      <c r="AZ56" s="11"/>
      <c r="BA56" s="20" t="str">
        <f t="shared" ref="BA56:BA57" si="26">IF(AZ56="","",IF(AZ56=98810,20.7,""))</f>
        <v/>
      </c>
      <c r="BB56" s="20" t="str">
        <f t="shared" ref="BB56:BB57" si="27">IF(AZ56="","",IF(AZ56=98811,20.4,""))</f>
        <v/>
      </c>
    </row>
    <row r="57" spans="1:54" ht="15" customHeight="1" x14ac:dyDescent="0.25">
      <c r="A57" s="9" t="s">
        <v>660</v>
      </c>
      <c r="B57" s="10" t="s">
        <v>661</v>
      </c>
      <c r="C57" s="11" t="s">
        <v>662</v>
      </c>
      <c r="D57" s="12" t="s">
        <v>54</v>
      </c>
      <c r="E57" s="12" t="s">
        <v>663</v>
      </c>
      <c r="F57" s="13" t="s">
        <v>664</v>
      </c>
      <c r="G57" s="11">
        <v>160936</v>
      </c>
      <c r="H57" s="11" t="s">
        <v>227</v>
      </c>
      <c r="I57" s="14" t="s">
        <v>54</v>
      </c>
      <c r="J57" s="15" t="s">
        <v>54</v>
      </c>
      <c r="K57" s="10" t="s">
        <v>54</v>
      </c>
      <c r="L57" s="11" t="s">
        <v>54</v>
      </c>
      <c r="M57" s="11" t="s">
        <v>54</v>
      </c>
      <c r="N57" s="11" t="s">
        <v>54</v>
      </c>
      <c r="O57" s="14" t="s">
        <v>54</v>
      </c>
      <c r="P57" s="15" t="s">
        <v>665</v>
      </c>
      <c r="Q57" s="10" t="s">
        <v>56</v>
      </c>
      <c r="R57" s="11" t="s">
        <v>57</v>
      </c>
      <c r="S57" s="12" t="s">
        <v>57</v>
      </c>
      <c r="T57" s="12" t="s">
        <v>666</v>
      </c>
      <c r="U57" s="14" t="s">
        <v>80</v>
      </c>
      <c r="V57" s="15" t="s">
        <v>605</v>
      </c>
      <c r="W57" s="10" t="s">
        <v>667</v>
      </c>
      <c r="X57" s="11">
        <v>1000</v>
      </c>
      <c r="Y57" s="10" t="s">
        <v>54</v>
      </c>
      <c r="Z57" s="10" t="s">
        <v>354</v>
      </c>
      <c r="AA57" s="10" t="s">
        <v>272</v>
      </c>
      <c r="AB57" s="10" t="s">
        <v>54</v>
      </c>
      <c r="AC57" s="10" t="s">
        <v>415</v>
      </c>
      <c r="AD57" s="73" t="s">
        <v>668</v>
      </c>
      <c r="AE57" s="14" t="s">
        <v>669</v>
      </c>
      <c r="AF57" s="18" t="s">
        <v>64</v>
      </c>
      <c r="AG57" s="19">
        <v>160</v>
      </c>
      <c r="AH57" s="20">
        <v>0</v>
      </c>
      <c r="AI57" s="20">
        <f t="shared" si="25"/>
        <v>160</v>
      </c>
      <c r="AJ57" s="62" t="s">
        <v>72</v>
      </c>
      <c r="AK57" s="11" t="s">
        <v>138</v>
      </c>
      <c r="AL57" s="12" t="s">
        <v>54</v>
      </c>
      <c r="AM57" s="73" t="s">
        <v>670</v>
      </c>
      <c r="AN57" s="12" t="s">
        <v>54</v>
      </c>
      <c r="AO57" s="12" t="s">
        <v>54</v>
      </c>
      <c r="AP57" s="22" t="s">
        <v>54</v>
      </c>
      <c r="AQ57" s="15" t="s">
        <v>54</v>
      </c>
      <c r="AR57" s="10" t="s">
        <v>54</v>
      </c>
      <c r="AS57" s="11" t="s">
        <v>54</v>
      </c>
      <c r="AT57" s="11" t="s">
        <v>54</v>
      </c>
      <c r="AU57" s="11" t="s">
        <v>54</v>
      </c>
      <c r="AV57" s="23" t="s">
        <v>54</v>
      </c>
      <c r="AW57" s="18" t="s">
        <v>54</v>
      </c>
      <c r="AX57" s="24" t="s">
        <v>73</v>
      </c>
      <c r="AY57" s="15" t="s">
        <v>85</v>
      </c>
      <c r="AZ57" s="11"/>
      <c r="BA57" s="20" t="str">
        <f t="shared" si="26"/>
        <v/>
      </c>
      <c r="BB57" s="20" t="str">
        <f t="shared" si="27"/>
        <v/>
      </c>
    </row>
    <row r="58" spans="1:54" ht="15" customHeight="1" x14ac:dyDescent="0.25">
      <c r="A58" s="9" t="s">
        <v>671</v>
      </c>
      <c r="B58" s="10" t="s">
        <v>672</v>
      </c>
      <c r="C58" s="11" t="s">
        <v>673</v>
      </c>
      <c r="D58" s="12" t="s">
        <v>674</v>
      </c>
      <c r="E58" s="12" t="s">
        <v>54</v>
      </c>
      <c r="F58" s="13" t="s">
        <v>675</v>
      </c>
      <c r="G58" s="11">
        <v>221834</v>
      </c>
      <c r="H58" s="11" t="s">
        <v>47</v>
      </c>
      <c r="I58" s="14" t="s">
        <v>54</v>
      </c>
      <c r="J58" s="15" t="s">
        <v>54</v>
      </c>
      <c r="K58" s="10" t="s">
        <v>54</v>
      </c>
      <c r="L58" s="11" t="s">
        <v>54</v>
      </c>
      <c r="M58" s="11" t="s">
        <v>54</v>
      </c>
      <c r="N58" s="11" t="s">
        <v>54</v>
      </c>
      <c r="O58" s="14" t="s">
        <v>54</v>
      </c>
      <c r="P58" s="15" t="s">
        <v>665</v>
      </c>
      <c r="Q58" s="10" t="s">
        <v>56</v>
      </c>
      <c r="R58" s="11" t="s">
        <v>57</v>
      </c>
      <c r="S58" s="12" t="s">
        <v>57</v>
      </c>
      <c r="T58" s="12" t="s">
        <v>666</v>
      </c>
      <c r="U58" s="14" t="s">
        <v>80</v>
      </c>
      <c r="V58" s="15" t="s">
        <v>605</v>
      </c>
      <c r="W58" s="10" t="s">
        <v>676</v>
      </c>
      <c r="X58" s="11">
        <v>2000</v>
      </c>
      <c r="Y58" s="10" t="s">
        <v>54</v>
      </c>
      <c r="Z58" s="10" t="s">
        <v>354</v>
      </c>
      <c r="AA58" s="10" t="s">
        <v>272</v>
      </c>
      <c r="AB58" s="10" t="s">
        <v>54</v>
      </c>
      <c r="AC58" s="10" t="s">
        <v>415</v>
      </c>
      <c r="AD58" s="73" t="s">
        <v>677</v>
      </c>
      <c r="AE58" s="14" t="s">
        <v>608</v>
      </c>
      <c r="AF58" s="18" t="s">
        <v>64</v>
      </c>
      <c r="AG58" s="19">
        <v>160</v>
      </c>
      <c r="AH58" s="20">
        <v>0</v>
      </c>
      <c r="AI58" s="20">
        <f t="shared" ref="AI58" si="28">SUM(AG58+AH58)</f>
        <v>160</v>
      </c>
      <c r="AJ58" s="62" t="s">
        <v>72</v>
      </c>
      <c r="AK58" s="11" t="s">
        <v>138</v>
      </c>
      <c r="AL58" s="12" t="s">
        <v>54</v>
      </c>
      <c r="AM58" s="73" t="s">
        <v>678</v>
      </c>
      <c r="AN58" s="12" t="s">
        <v>54</v>
      </c>
      <c r="AO58" s="12" t="s">
        <v>54</v>
      </c>
      <c r="AP58" s="22" t="s">
        <v>54</v>
      </c>
      <c r="AQ58" s="15" t="s">
        <v>54</v>
      </c>
      <c r="AR58" s="10" t="s">
        <v>54</v>
      </c>
      <c r="AS58" s="11" t="s">
        <v>54</v>
      </c>
      <c r="AT58" s="11" t="s">
        <v>54</v>
      </c>
      <c r="AU58" s="11" t="s">
        <v>54</v>
      </c>
      <c r="AV58" s="23" t="s">
        <v>54</v>
      </c>
      <c r="AW58" s="18" t="s">
        <v>54</v>
      </c>
      <c r="AX58" s="24" t="s">
        <v>73</v>
      </c>
      <c r="AY58" s="15" t="s">
        <v>85</v>
      </c>
      <c r="AZ58" s="11"/>
      <c r="BA58" s="20" t="str">
        <f t="shared" ref="BA58" si="29">IF(AZ58="","",IF(AZ58=98810,20.7,""))</f>
        <v/>
      </c>
      <c r="BB58" s="20" t="str">
        <f t="shared" ref="BB58" si="30">IF(AZ58="","",IF(AZ58=98811,20.4,""))</f>
        <v/>
      </c>
    </row>
    <row r="59" spans="1:54" ht="15" customHeight="1" x14ac:dyDescent="0.25">
      <c r="A59" s="9" t="s">
        <v>679</v>
      </c>
      <c r="B59" s="10" t="s">
        <v>680</v>
      </c>
      <c r="C59" s="11" t="s">
        <v>681</v>
      </c>
      <c r="D59" s="12" t="s">
        <v>682</v>
      </c>
      <c r="E59" s="12" t="s">
        <v>683</v>
      </c>
      <c r="F59" s="13" t="s">
        <v>684</v>
      </c>
      <c r="G59" s="11">
        <v>175104</v>
      </c>
      <c r="H59" s="11" t="s">
        <v>47</v>
      </c>
      <c r="I59" s="14" t="s">
        <v>54</v>
      </c>
      <c r="J59" s="15" t="s">
        <v>54</v>
      </c>
      <c r="K59" s="10" t="s">
        <v>54</v>
      </c>
      <c r="L59" s="11" t="s">
        <v>54</v>
      </c>
      <c r="M59" s="11" t="s">
        <v>54</v>
      </c>
      <c r="N59" s="11" t="s">
        <v>54</v>
      </c>
      <c r="O59" s="14" t="s">
        <v>54</v>
      </c>
      <c r="P59" s="15" t="s">
        <v>685</v>
      </c>
      <c r="Q59" s="10" t="s">
        <v>56</v>
      </c>
      <c r="R59" s="11" t="s">
        <v>57</v>
      </c>
      <c r="S59" s="12" t="s">
        <v>57</v>
      </c>
      <c r="T59" s="12" t="s">
        <v>686</v>
      </c>
      <c r="U59" s="14" t="s">
        <v>80</v>
      </c>
      <c r="V59" s="15" t="s">
        <v>60</v>
      </c>
      <c r="W59" s="10" t="s">
        <v>101</v>
      </c>
      <c r="X59" s="11">
        <v>4500</v>
      </c>
      <c r="Y59" s="10" t="s">
        <v>687</v>
      </c>
      <c r="Z59" s="10" t="s">
        <v>62</v>
      </c>
      <c r="AA59" s="10" t="s">
        <v>54</v>
      </c>
      <c r="AB59" s="10" t="s">
        <v>54</v>
      </c>
      <c r="AC59" s="10" t="s">
        <v>60</v>
      </c>
      <c r="AD59" s="73" t="s">
        <v>688</v>
      </c>
      <c r="AE59" s="14" t="s">
        <v>60</v>
      </c>
      <c r="AF59" s="18" t="s">
        <v>64</v>
      </c>
      <c r="AG59" s="19">
        <v>160</v>
      </c>
      <c r="AH59" s="20">
        <v>0</v>
      </c>
      <c r="AI59" s="20">
        <f t="shared" ref="AI59:AI62" si="31">SUM(AG59+AH59)</f>
        <v>160</v>
      </c>
      <c r="AJ59" s="62" t="s">
        <v>72</v>
      </c>
      <c r="AK59" s="11" t="s">
        <v>138</v>
      </c>
      <c r="AL59" s="12" t="s">
        <v>54</v>
      </c>
      <c r="AM59" s="73" t="s">
        <v>689</v>
      </c>
      <c r="AN59" s="12" t="s">
        <v>54</v>
      </c>
      <c r="AO59" s="12" t="s">
        <v>54</v>
      </c>
      <c r="AP59" s="22" t="s">
        <v>54</v>
      </c>
      <c r="AQ59" s="15" t="s">
        <v>54</v>
      </c>
      <c r="AR59" s="10" t="s">
        <v>54</v>
      </c>
      <c r="AS59" s="11" t="s">
        <v>54</v>
      </c>
      <c r="AT59" s="11" t="s">
        <v>54</v>
      </c>
      <c r="AU59" s="11" t="s">
        <v>54</v>
      </c>
      <c r="AV59" s="23" t="s">
        <v>54</v>
      </c>
      <c r="AW59" s="18" t="s">
        <v>54</v>
      </c>
      <c r="AX59" s="24" t="s">
        <v>73</v>
      </c>
      <c r="AY59" s="15" t="s">
        <v>85</v>
      </c>
      <c r="AZ59" s="11"/>
      <c r="BA59" s="20" t="str">
        <f t="shared" ref="BA59:BA62" si="32">IF(AZ59="","",IF(AZ59=98810,20.7,""))</f>
        <v/>
      </c>
      <c r="BB59" s="20" t="str">
        <f t="shared" ref="BB59:BB62" si="33">IF(AZ59="","",IF(AZ59=98811,20.4,""))</f>
        <v/>
      </c>
    </row>
    <row r="60" spans="1:54" ht="15" customHeight="1" x14ac:dyDescent="0.25">
      <c r="A60" s="9" t="s">
        <v>690</v>
      </c>
      <c r="B60" s="10" t="s">
        <v>691</v>
      </c>
      <c r="C60" s="11" t="s">
        <v>692</v>
      </c>
      <c r="D60" s="12" t="s">
        <v>693</v>
      </c>
      <c r="E60" s="12" t="s">
        <v>694</v>
      </c>
      <c r="F60" s="13" t="s">
        <v>695</v>
      </c>
      <c r="G60" s="11">
        <v>224224</v>
      </c>
      <c r="H60" s="11" t="s">
        <v>46</v>
      </c>
      <c r="I60" s="14" t="s">
        <v>54</v>
      </c>
      <c r="J60" s="15" t="s">
        <v>54</v>
      </c>
      <c r="K60" s="10" t="s">
        <v>54</v>
      </c>
      <c r="L60" s="11" t="s">
        <v>54</v>
      </c>
      <c r="M60" s="11" t="s">
        <v>54</v>
      </c>
      <c r="N60" s="11" t="s">
        <v>54</v>
      </c>
      <c r="O60" s="14" t="s">
        <v>54</v>
      </c>
      <c r="P60" s="15" t="s">
        <v>696</v>
      </c>
      <c r="Q60" s="10" t="s">
        <v>697</v>
      </c>
      <c r="R60" s="11" t="s">
        <v>641</v>
      </c>
      <c r="S60" s="12" t="s">
        <v>57</v>
      </c>
      <c r="T60" s="12" t="s">
        <v>642</v>
      </c>
      <c r="U60" s="14" t="s">
        <v>698</v>
      </c>
      <c r="V60" s="15" t="s">
        <v>699</v>
      </c>
      <c r="W60" s="10" t="s">
        <v>700</v>
      </c>
      <c r="X60" s="11">
        <v>1998</v>
      </c>
      <c r="Y60" s="10" t="s">
        <v>54</v>
      </c>
      <c r="Z60" s="10" t="s">
        <v>54</v>
      </c>
      <c r="AA60" s="10" t="s">
        <v>54</v>
      </c>
      <c r="AB60" s="10" t="s">
        <v>54</v>
      </c>
      <c r="AC60" s="10" t="s">
        <v>701</v>
      </c>
      <c r="AD60" s="73" t="s">
        <v>702</v>
      </c>
      <c r="AE60" s="14" t="s">
        <v>357</v>
      </c>
      <c r="AF60" s="18" t="s">
        <v>64</v>
      </c>
      <c r="AG60" s="19">
        <v>160</v>
      </c>
      <c r="AH60" s="20">
        <v>0</v>
      </c>
      <c r="AI60" s="20">
        <f t="shared" si="31"/>
        <v>160</v>
      </c>
      <c r="AJ60" s="62" t="s">
        <v>72</v>
      </c>
      <c r="AK60" s="11" t="s">
        <v>138</v>
      </c>
      <c r="AL60" s="12" t="s">
        <v>54</v>
      </c>
      <c r="AM60" s="73" t="s">
        <v>703</v>
      </c>
      <c r="AN60" s="12" t="s">
        <v>54</v>
      </c>
      <c r="AO60" s="12" t="s">
        <v>54</v>
      </c>
      <c r="AP60" s="22" t="s">
        <v>54</v>
      </c>
      <c r="AQ60" s="15" t="s">
        <v>54</v>
      </c>
      <c r="AR60" s="10" t="s">
        <v>54</v>
      </c>
      <c r="AS60" s="11" t="s">
        <v>54</v>
      </c>
      <c r="AT60" s="11" t="s">
        <v>54</v>
      </c>
      <c r="AU60" s="11" t="s">
        <v>54</v>
      </c>
      <c r="AV60" s="23" t="s">
        <v>54</v>
      </c>
      <c r="AW60" s="18" t="s">
        <v>54</v>
      </c>
      <c r="AX60" s="24" t="s">
        <v>73</v>
      </c>
      <c r="AY60" s="15" t="s">
        <v>85</v>
      </c>
      <c r="AZ60" s="11"/>
      <c r="BA60" s="20" t="str">
        <f t="shared" si="32"/>
        <v/>
      </c>
      <c r="BB60" s="20" t="str">
        <f t="shared" si="33"/>
        <v/>
      </c>
    </row>
    <row r="61" spans="1:54" ht="15" customHeight="1" x14ac:dyDescent="0.25">
      <c r="A61" s="9" t="s">
        <v>704</v>
      </c>
      <c r="B61" s="10" t="s">
        <v>705</v>
      </c>
      <c r="C61" s="11" t="s">
        <v>706</v>
      </c>
      <c r="D61" s="12" t="s">
        <v>707</v>
      </c>
      <c r="E61" s="12" t="s">
        <v>708</v>
      </c>
      <c r="F61" s="13" t="s">
        <v>709</v>
      </c>
      <c r="G61" s="11">
        <v>114088</v>
      </c>
      <c r="H61" s="11" t="s">
        <v>46</v>
      </c>
      <c r="I61" s="14" t="s">
        <v>54</v>
      </c>
      <c r="J61" s="15" t="s">
        <v>54</v>
      </c>
      <c r="K61" s="10" t="s">
        <v>54</v>
      </c>
      <c r="L61" s="11" t="s">
        <v>54</v>
      </c>
      <c r="M61" s="11" t="s">
        <v>54</v>
      </c>
      <c r="N61" s="11" t="s">
        <v>54</v>
      </c>
      <c r="O61" s="14" t="s">
        <v>54</v>
      </c>
      <c r="P61" s="15" t="s">
        <v>710</v>
      </c>
      <c r="Q61" s="10" t="s">
        <v>56</v>
      </c>
      <c r="R61" s="11" t="s">
        <v>57</v>
      </c>
      <c r="S61" s="12" t="s">
        <v>57</v>
      </c>
      <c r="T61" s="12" t="s">
        <v>707</v>
      </c>
      <c r="U61" s="14" t="s">
        <v>161</v>
      </c>
      <c r="V61" s="15" t="s">
        <v>711</v>
      </c>
      <c r="W61" s="10" t="s">
        <v>712</v>
      </c>
      <c r="X61" s="11">
        <v>4200</v>
      </c>
      <c r="Y61" s="10" t="s">
        <v>54</v>
      </c>
      <c r="Z61" s="10" t="s">
        <v>330</v>
      </c>
      <c r="AA61" s="10" t="s">
        <v>54</v>
      </c>
      <c r="AB61" s="10" t="s">
        <v>54</v>
      </c>
      <c r="AC61" s="10" t="s">
        <v>355</v>
      </c>
      <c r="AD61" s="73" t="s">
        <v>713</v>
      </c>
      <c r="AE61" s="14" t="s">
        <v>994</v>
      </c>
      <c r="AF61" s="18" t="s">
        <v>714</v>
      </c>
      <c r="AG61" s="19">
        <v>170</v>
      </c>
      <c r="AH61" s="20">
        <v>5</v>
      </c>
      <c r="AI61" s="20">
        <f t="shared" si="31"/>
        <v>175</v>
      </c>
      <c r="AJ61" s="62" t="s">
        <v>72</v>
      </c>
      <c r="AK61" s="11" t="s">
        <v>138</v>
      </c>
      <c r="AL61" s="12" t="s">
        <v>54</v>
      </c>
      <c r="AM61" s="73" t="s">
        <v>715</v>
      </c>
      <c r="AN61" s="12" t="s">
        <v>54</v>
      </c>
      <c r="AO61" s="12" t="s">
        <v>54</v>
      </c>
      <c r="AP61" s="22" t="s">
        <v>54</v>
      </c>
      <c r="AQ61" s="15" t="s">
        <v>54</v>
      </c>
      <c r="AR61" s="10" t="s">
        <v>54</v>
      </c>
      <c r="AS61" s="11" t="s">
        <v>54</v>
      </c>
      <c r="AT61" s="11" t="s">
        <v>54</v>
      </c>
      <c r="AU61" s="11" t="s">
        <v>54</v>
      </c>
      <c r="AV61" s="23" t="s">
        <v>54</v>
      </c>
      <c r="AW61" s="18" t="s">
        <v>54</v>
      </c>
      <c r="AX61" s="24" t="s">
        <v>73</v>
      </c>
      <c r="AY61" s="15" t="s">
        <v>85</v>
      </c>
      <c r="AZ61" s="11"/>
      <c r="BA61" s="20" t="str">
        <f t="shared" si="32"/>
        <v/>
      </c>
      <c r="BB61" s="20" t="str">
        <f t="shared" si="33"/>
        <v/>
      </c>
    </row>
    <row r="62" spans="1:54" ht="15" customHeight="1" x14ac:dyDescent="0.25">
      <c r="A62" s="9" t="s">
        <v>716</v>
      </c>
      <c r="B62" s="10" t="s">
        <v>717</v>
      </c>
      <c r="C62" s="11" t="s">
        <v>718</v>
      </c>
      <c r="D62" s="12" t="s">
        <v>719</v>
      </c>
      <c r="E62" s="12" t="s">
        <v>54</v>
      </c>
      <c r="F62" s="13" t="s">
        <v>54</v>
      </c>
      <c r="G62" s="11">
        <v>85999</v>
      </c>
      <c r="H62" s="11" t="s">
        <v>227</v>
      </c>
      <c r="I62" s="14" t="s">
        <v>54</v>
      </c>
      <c r="J62" s="15" t="s">
        <v>54</v>
      </c>
      <c r="K62" s="10" t="s">
        <v>54</v>
      </c>
      <c r="L62" s="11" t="s">
        <v>54</v>
      </c>
      <c r="M62" s="11" t="s">
        <v>54</v>
      </c>
      <c r="N62" s="11" t="s">
        <v>54</v>
      </c>
      <c r="O62" s="14" t="s">
        <v>54</v>
      </c>
      <c r="P62" s="15" t="s">
        <v>720</v>
      </c>
      <c r="Q62" s="10" t="s">
        <v>56</v>
      </c>
      <c r="R62" s="11" t="s">
        <v>57</v>
      </c>
      <c r="S62" s="12" t="s">
        <v>57</v>
      </c>
      <c r="T62" s="12" t="s">
        <v>54</v>
      </c>
      <c r="U62" s="14" t="s">
        <v>80</v>
      </c>
      <c r="V62" s="15" t="s">
        <v>721</v>
      </c>
      <c r="W62" s="10" t="s">
        <v>722</v>
      </c>
      <c r="X62" s="11">
        <v>1598</v>
      </c>
      <c r="Y62" s="10" t="s">
        <v>54</v>
      </c>
      <c r="Z62" s="10" t="s">
        <v>54</v>
      </c>
      <c r="AA62" s="10" t="s">
        <v>54</v>
      </c>
      <c r="AB62" s="10" t="s">
        <v>54</v>
      </c>
      <c r="AC62" s="10" t="s">
        <v>723</v>
      </c>
      <c r="AD62" s="73" t="s">
        <v>724</v>
      </c>
      <c r="AE62" s="14" t="s">
        <v>725</v>
      </c>
      <c r="AF62" s="18" t="s">
        <v>64</v>
      </c>
      <c r="AG62" s="19">
        <v>160</v>
      </c>
      <c r="AH62" s="20">
        <v>0</v>
      </c>
      <c r="AI62" s="20">
        <f t="shared" si="31"/>
        <v>160</v>
      </c>
      <c r="AJ62" s="62" t="s">
        <v>72</v>
      </c>
      <c r="AK62" s="11" t="s">
        <v>138</v>
      </c>
      <c r="AL62" s="12" t="s">
        <v>54</v>
      </c>
      <c r="AM62" s="73" t="s">
        <v>726</v>
      </c>
      <c r="AN62" s="12" t="s">
        <v>54</v>
      </c>
      <c r="AO62" s="12" t="s">
        <v>54</v>
      </c>
      <c r="AP62" s="22" t="s">
        <v>54</v>
      </c>
      <c r="AQ62" s="15" t="s">
        <v>54</v>
      </c>
      <c r="AR62" s="10" t="s">
        <v>54</v>
      </c>
      <c r="AS62" s="11" t="s">
        <v>54</v>
      </c>
      <c r="AT62" s="11" t="s">
        <v>54</v>
      </c>
      <c r="AU62" s="11" t="s">
        <v>54</v>
      </c>
      <c r="AV62" s="23" t="s">
        <v>54</v>
      </c>
      <c r="AW62" s="18" t="s">
        <v>54</v>
      </c>
      <c r="AX62" s="24" t="s">
        <v>73</v>
      </c>
      <c r="AY62" s="15" t="s">
        <v>85</v>
      </c>
      <c r="AZ62" s="11"/>
      <c r="BA62" s="20" t="str">
        <f t="shared" si="32"/>
        <v/>
      </c>
      <c r="BB62" s="20" t="str">
        <f t="shared" si="33"/>
        <v/>
      </c>
    </row>
    <row r="63" spans="1:54" ht="15" customHeight="1" x14ac:dyDescent="0.25">
      <c r="A63" s="9" t="s">
        <v>727</v>
      </c>
      <c r="B63" s="10" t="s">
        <v>728</v>
      </c>
      <c r="C63" s="11" t="s">
        <v>729</v>
      </c>
      <c r="D63" s="12" t="s">
        <v>730</v>
      </c>
      <c r="E63" s="12" t="s">
        <v>731</v>
      </c>
      <c r="F63" s="13" t="s">
        <v>732</v>
      </c>
      <c r="G63" s="11">
        <v>24415</v>
      </c>
      <c r="H63" s="11" t="s">
        <v>227</v>
      </c>
      <c r="I63" s="14" t="s">
        <v>54</v>
      </c>
      <c r="J63" s="15" t="s">
        <v>54</v>
      </c>
      <c r="K63" s="10" t="s">
        <v>54</v>
      </c>
      <c r="L63" s="11" t="s">
        <v>54</v>
      </c>
      <c r="M63" s="11" t="s">
        <v>54</v>
      </c>
      <c r="N63" s="11" t="s">
        <v>54</v>
      </c>
      <c r="O63" s="14" t="s">
        <v>54</v>
      </c>
      <c r="P63" s="15" t="s">
        <v>733</v>
      </c>
      <c r="Q63" s="10" t="s">
        <v>56</v>
      </c>
      <c r="R63" s="11" t="s">
        <v>57</v>
      </c>
      <c r="S63" s="12" t="s">
        <v>57</v>
      </c>
      <c r="T63" s="12" t="s">
        <v>734</v>
      </c>
      <c r="U63" s="14" t="s">
        <v>80</v>
      </c>
      <c r="V63" s="15" t="s">
        <v>735</v>
      </c>
      <c r="W63" s="10" t="s">
        <v>736</v>
      </c>
      <c r="X63" s="11">
        <v>3500</v>
      </c>
      <c r="Y63" s="10" t="s">
        <v>566</v>
      </c>
      <c r="Z63" s="10" t="s">
        <v>330</v>
      </c>
      <c r="AA63" s="10" t="s">
        <v>54</v>
      </c>
      <c r="AB63" s="10" t="s">
        <v>54</v>
      </c>
      <c r="AC63" s="10" t="s">
        <v>578</v>
      </c>
      <c r="AD63" s="12" t="s">
        <v>737</v>
      </c>
      <c r="AE63" s="14" t="s">
        <v>332</v>
      </c>
      <c r="AF63" s="18" t="s">
        <v>64</v>
      </c>
      <c r="AG63" s="19">
        <v>170</v>
      </c>
      <c r="AH63" s="20">
        <v>0</v>
      </c>
      <c r="AI63" s="20">
        <f t="shared" ref="AI63:AI67" si="34">SUM(AG63+AH63)</f>
        <v>170</v>
      </c>
      <c r="AJ63" s="62" t="s">
        <v>72</v>
      </c>
      <c r="AK63" s="11" t="s">
        <v>67</v>
      </c>
      <c r="AL63" s="12" t="s">
        <v>54</v>
      </c>
      <c r="AM63" s="73" t="s">
        <v>54</v>
      </c>
      <c r="AN63" s="12" t="s">
        <v>54</v>
      </c>
      <c r="AO63" s="12" t="s">
        <v>54</v>
      </c>
      <c r="AP63" s="22" t="s">
        <v>54</v>
      </c>
      <c r="AQ63" s="15" t="s">
        <v>54</v>
      </c>
      <c r="AR63" s="10" t="s">
        <v>54</v>
      </c>
      <c r="AS63" s="11" t="s">
        <v>54</v>
      </c>
      <c r="AT63" s="11" t="s">
        <v>54</v>
      </c>
      <c r="AU63" s="11" t="s">
        <v>54</v>
      </c>
      <c r="AV63" s="23" t="s">
        <v>54</v>
      </c>
      <c r="AW63" s="18" t="s">
        <v>54</v>
      </c>
      <c r="AX63" s="24" t="s">
        <v>73</v>
      </c>
      <c r="AY63" s="15" t="s">
        <v>738</v>
      </c>
      <c r="AZ63" s="11"/>
      <c r="BA63" s="20" t="str">
        <f t="shared" ref="BA63:BA67" si="35">IF(AZ63="","",IF(AZ63=98810,20.7,""))</f>
        <v/>
      </c>
      <c r="BB63" s="20" t="str">
        <f t="shared" ref="BB63:BB67" si="36">IF(AZ63="","",IF(AZ63=98811,20.4,""))</f>
        <v/>
      </c>
    </row>
    <row r="64" spans="1:54" ht="15" customHeight="1" x14ac:dyDescent="0.25">
      <c r="A64" s="9" t="s">
        <v>739</v>
      </c>
      <c r="B64" s="10" t="s">
        <v>740</v>
      </c>
      <c r="C64" s="11" t="s">
        <v>741</v>
      </c>
      <c r="D64" s="12" t="s">
        <v>742</v>
      </c>
      <c r="E64" s="12" t="s">
        <v>743</v>
      </c>
      <c r="F64" s="13" t="s">
        <v>744</v>
      </c>
      <c r="G64" s="11">
        <v>26344</v>
      </c>
      <c r="H64" s="11" t="s">
        <v>87</v>
      </c>
      <c r="I64" s="14" t="s">
        <v>54</v>
      </c>
      <c r="J64" s="15" t="s">
        <v>54</v>
      </c>
      <c r="K64" s="10" t="s">
        <v>54</v>
      </c>
      <c r="L64" s="11" t="s">
        <v>54</v>
      </c>
      <c r="M64" s="11" t="s">
        <v>54</v>
      </c>
      <c r="N64" s="11" t="s">
        <v>54</v>
      </c>
      <c r="O64" s="14" t="s">
        <v>54</v>
      </c>
      <c r="P64" s="15" t="s">
        <v>745</v>
      </c>
      <c r="Q64" s="10" t="s">
        <v>56</v>
      </c>
      <c r="R64" s="11" t="s">
        <v>57</v>
      </c>
      <c r="S64" s="12" t="s">
        <v>57</v>
      </c>
      <c r="T64" s="12" t="s">
        <v>746</v>
      </c>
      <c r="U64" s="14" t="s">
        <v>80</v>
      </c>
      <c r="V64" s="15" t="s">
        <v>747</v>
      </c>
      <c r="W64" s="10" t="s">
        <v>748</v>
      </c>
      <c r="X64" s="11">
        <v>3200</v>
      </c>
      <c r="Y64" s="10" t="s">
        <v>54</v>
      </c>
      <c r="Z64" s="10" t="s">
        <v>118</v>
      </c>
      <c r="AA64" s="10" t="s">
        <v>54</v>
      </c>
      <c r="AB64" s="10" t="s">
        <v>54</v>
      </c>
      <c r="AC64" s="10" t="s">
        <v>119</v>
      </c>
      <c r="AD64" s="12" t="s">
        <v>749</v>
      </c>
      <c r="AE64" s="14" t="s">
        <v>750</v>
      </c>
      <c r="AF64" s="18" t="s">
        <v>64</v>
      </c>
      <c r="AG64" s="19">
        <v>160</v>
      </c>
      <c r="AH64" s="20">
        <v>0</v>
      </c>
      <c r="AI64" s="20">
        <f t="shared" si="34"/>
        <v>160</v>
      </c>
      <c r="AJ64" s="62" t="s">
        <v>72</v>
      </c>
      <c r="AK64" s="11" t="s">
        <v>67</v>
      </c>
      <c r="AL64" s="12" t="s">
        <v>54</v>
      </c>
      <c r="AM64" s="73" t="s">
        <v>54</v>
      </c>
      <c r="AN64" s="12" t="s">
        <v>54</v>
      </c>
      <c r="AO64" s="12" t="s">
        <v>54</v>
      </c>
      <c r="AP64" s="22" t="s">
        <v>54</v>
      </c>
      <c r="AQ64" s="15" t="s">
        <v>54</v>
      </c>
      <c r="AR64" s="10" t="s">
        <v>54</v>
      </c>
      <c r="AS64" s="11" t="s">
        <v>54</v>
      </c>
      <c r="AT64" s="11" t="s">
        <v>54</v>
      </c>
      <c r="AU64" s="11" t="s">
        <v>54</v>
      </c>
      <c r="AV64" s="23" t="s">
        <v>54</v>
      </c>
      <c r="AW64" s="18" t="s">
        <v>54</v>
      </c>
      <c r="AX64" s="24" t="s">
        <v>73</v>
      </c>
      <c r="AY64" s="15" t="s">
        <v>85</v>
      </c>
      <c r="AZ64" s="11"/>
      <c r="BA64" s="20" t="str">
        <f t="shared" si="35"/>
        <v/>
      </c>
      <c r="BB64" s="20" t="str">
        <f t="shared" si="36"/>
        <v/>
      </c>
    </row>
    <row r="65" spans="1:54" ht="15" customHeight="1" x14ac:dyDescent="0.25">
      <c r="A65" s="9" t="s">
        <v>751</v>
      </c>
      <c r="B65" s="10" t="s">
        <v>752</v>
      </c>
      <c r="C65" s="11" t="s">
        <v>753</v>
      </c>
      <c r="D65" s="12" t="s">
        <v>754</v>
      </c>
      <c r="E65" s="12" t="s">
        <v>755</v>
      </c>
      <c r="F65" s="13" t="s">
        <v>756</v>
      </c>
      <c r="G65" s="11">
        <v>90021</v>
      </c>
      <c r="H65" s="11" t="s">
        <v>87</v>
      </c>
      <c r="I65" s="14" t="s">
        <v>54</v>
      </c>
      <c r="J65" s="15" t="s">
        <v>54</v>
      </c>
      <c r="K65" s="10" t="s">
        <v>54</v>
      </c>
      <c r="L65" s="11" t="s">
        <v>54</v>
      </c>
      <c r="M65" s="11" t="s">
        <v>54</v>
      </c>
      <c r="N65" s="11" t="s">
        <v>54</v>
      </c>
      <c r="O65" s="14" t="s">
        <v>54</v>
      </c>
      <c r="P65" s="15" t="s">
        <v>757</v>
      </c>
      <c r="Q65" s="10" t="s">
        <v>56</v>
      </c>
      <c r="R65" s="11" t="s">
        <v>57</v>
      </c>
      <c r="S65" s="12" t="s">
        <v>57</v>
      </c>
      <c r="T65" s="12" t="s">
        <v>758</v>
      </c>
      <c r="U65" s="14" t="s">
        <v>80</v>
      </c>
      <c r="V65" s="15" t="s">
        <v>147</v>
      </c>
      <c r="W65" s="10">
        <v>924</v>
      </c>
      <c r="X65" s="11">
        <v>1994</v>
      </c>
      <c r="Y65" s="10" t="s">
        <v>54</v>
      </c>
      <c r="Z65" s="10" t="s">
        <v>149</v>
      </c>
      <c r="AA65" s="10" t="s">
        <v>54</v>
      </c>
      <c r="AB65" s="10" t="s">
        <v>54</v>
      </c>
      <c r="AC65" s="10" t="s">
        <v>147</v>
      </c>
      <c r="AD65" s="12" t="s">
        <v>759</v>
      </c>
      <c r="AE65" s="14" t="s">
        <v>447</v>
      </c>
      <c r="AF65" s="18" t="s">
        <v>64</v>
      </c>
      <c r="AG65" s="19">
        <v>160</v>
      </c>
      <c r="AH65" s="20">
        <v>5</v>
      </c>
      <c r="AI65" s="20">
        <f t="shared" si="34"/>
        <v>165</v>
      </c>
      <c r="AJ65" s="59" t="s">
        <v>986</v>
      </c>
      <c r="AK65" s="11" t="s">
        <v>67</v>
      </c>
      <c r="AL65" s="12" t="s">
        <v>54</v>
      </c>
      <c r="AM65" s="73" t="s">
        <v>54</v>
      </c>
      <c r="AN65" s="12" t="s">
        <v>54</v>
      </c>
      <c r="AO65" s="12" t="s">
        <v>54</v>
      </c>
      <c r="AP65" s="22" t="s">
        <v>54</v>
      </c>
      <c r="AQ65" s="15" t="s">
        <v>54</v>
      </c>
      <c r="AR65" s="10" t="s">
        <v>54</v>
      </c>
      <c r="AS65" s="11" t="s">
        <v>54</v>
      </c>
      <c r="AT65" s="11" t="s">
        <v>54</v>
      </c>
      <c r="AU65" s="11" t="s">
        <v>54</v>
      </c>
      <c r="AV65" s="23" t="s">
        <v>54</v>
      </c>
      <c r="AW65" s="18" t="s">
        <v>54</v>
      </c>
      <c r="AX65" s="24" t="s">
        <v>73</v>
      </c>
      <c r="AY65" s="15" t="s">
        <v>85</v>
      </c>
      <c r="AZ65" s="11"/>
      <c r="BA65" s="20" t="str">
        <f t="shared" si="35"/>
        <v/>
      </c>
      <c r="BB65" s="20" t="str">
        <f t="shared" si="36"/>
        <v/>
      </c>
    </row>
    <row r="66" spans="1:54" ht="15" customHeight="1" x14ac:dyDescent="0.25">
      <c r="A66" s="9" t="s">
        <v>760</v>
      </c>
      <c r="B66" s="10" t="s">
        <v>761</v>
      </c>
      <c r="C66" s="11" t="s">
        <v>762</v>
      </c>
      <c r="D66" s="12" t="s">
        <v>763</v>
      </c>
      <c r="E66" s="12" t="s">
        <v>764</v>
      </c>
      <c r="F66" s="13" t="s">
        <v>765</v>
      </c>
      <c r="G66" s="11">
        <v>205943</v>
      </c>
      <c r="H66" s="11" t="s">
        <v>227</v>
      </c>
      <c r="I66" s="14" t="s">
        <v>54</v>
      </c>
      <c r="J66" s="15" t="s">
        <v>54</v>
      </c>
      <c r="K66" s="10" t="s">
        <v>54</v>
      </c>
      <c r="L66" s="11" t="s">
        <v>54</v>
      </c>
      <c r="M66" s="11" t="s">
        <v>54</v>
      </c>
      <c r="N66" s="11" t="s">
        <v>54</v>
      </c>
      <c r="O66" s="14" t="s">
        <v>54</v>
      </c>
      <c r="P66" s="15" t="s">
        <v>766</v>
      </c>
      <c r="Q66" s="10" t="s">
        <v>56</v>
      </c>
      <c r="R66" s="11" t="s">
        <v>57</v>
      </c>
      <c r="S66" s="12" t="s">
        <v>57</v>
      </c>
      <c r="T66" s="12" t="s">
        <v>763</v>
      </c>
      <c r="U66" s="14" t="s">
        <v>80</v>
      </c>
      <c r="V66" s="15" t="s">
        <v>767</v>
      </c>
      <c r="W66" s="10" t="s">
        <v>768</v>
      </c>
      <c r="X66" s="11">
        <v>1598</v>
      </c>
      <c r="Y66" s="10" t="s">
        <v>54</v>
      </c>
      <c r="Z66" s="10" t="s">
        <v>330</v>
      </c>
      <c r="AA66" s="10" t="s">
        <v>414</v>
      </c>
      <c r="AB66" s="10" t="s">
        <v>54</v>
      </c>
      <c r="AC66" s="10" t="s">
        <v>355</v>
      </c>
      <c r="AD66" s="12" t="s">
        <v>901</v>
      </c>
      <c r="AE66" s="14" t="s">
        <v>332</v>
      </c>
      <c r="AF66" s="18" t="s">
        <v>64</v>
      </c>
      <c r="AG66" s="19">
        <v>170</v>
      </c>
      <c r="AH66" s="20">
        <v>0</v>
      </c>
      <c r="AI66" s="20">
        <f t="shared" si="34"/>
        <v>170</v>
      </c>
      <c r="AJ66" s="114" t="s">
        <v>72</v>
      </c>
      <c r="AK66" s="11" t="s">
        <v>769</v>
      </c>
      <c r="AL66" s="12" t="s">
        <v>54</v>
      </c>
      <c r="AM66" s="73" t="s">
        <v>54</v>
      </c>
      <c r="AN66" s="12" t="s">
        <v>770</v>
      </c>
      <c r="AO66" s="12" t="s">
        <v>771</v>
      </c>
      <c r="AP66" s="22" t="s">
        <v>772</v>
      </c>
      <c r="AQ66" s="15">
        <v>650</v>
      </c>
      <c r="AR66" s="10" t="s">
        <v>773</v>
      </c>
      <c r="AS66" s="11" t="s">
        <v>54</v>
      </c>
      <c r="AT66" s="11" t="s">
        <v>54</v>
      </c>
      <c r="AU66" s="11" t="s">
        <v>54</v>
      </c>
      <c r="AV66" s="23" t="s">
        <v>54</v>
      </c>
      <c r="AW66" s="18" t="s">
        <v>54</v>
      </c>
      <c r="AX66" s="24" t="s">
        <v>73</v>
      </c>
      <c r="AY66" s="15" t="s">
        <v>85</v>
      </c>
      <c r="AZ66" s="11"/>
      <c r="BA66" s="20" t="str">
        <f t="shared" si="35"/>
        <v/>
      </c>
      <c r="BB66" s="20" t="str">
        <f t="shared" si="36"/>
        <v/>
      </c>
    </row>
    <row r="67" spans="1:54" ht="15" customHeight="1" x14ac:dyDescent="0.25">
      <c r="A67" s="9" t="s">
        <v>774</v>
      </c>
      <c r="B67" s="10" t="s">
        <v>775</v>
      </c>
      <c r="C67" s="11" t="s">
        <v>776</v>
      </c>
      <c r="D67" s="12" t="s">
        <v>54</v>
      </c>
      <c r="E67" s="12" t="s">
        <v>777</v>
      </c>
      <c r="F67" s="13" t="s">
        <v>778</v>
      </c>
      <c r="G67" s="11">
        <v>297227</v>
      </c>
      <c r="H67" s="11" t="s">
        <v>47</v>
      </c>
      <c r="I67" s="14" t="s">
        <v>54</v>
      </c>
      <c r="J67" s="15" t="s">
        <v>54</v>
      </c>
      <c r="K67" s="10" t="s">
        <v>54</v>
      </c>
      <c r="L67" s="11" t="s">
        <v>54</v>
      </c>
      <c r="M67" s="11" t="s">
        <v>54</v>
      </c>
      <c r="N67" s="11" t="s">
        <v>54</v>
      </c>
      <c r="O67" s="14" t="s">
        <v>54</v>
      </c>
      <c r="P67" s="15" t="s">
        <v>779</v>
      </c>
      <c r="Q67" s="10" t="s">
        <v>56</v>
      </c>
      <c r="R67" s="11" t="s">
        <v>57</v>
      </c>
      <c r="S67" s="12" t="s">
        <v>57</v>
      </c>
      <c r="T67" s="12" t="s">
        <v>780</v>
      </c>
      <c r="U67" s="14" t="s">
        <v>781</v>
      </c>
      <c r="V67" s="15" t="s">
        <v>782</v>
      </c>
      <c r="W67" s="10" t="s">
        <v>783</v>
      </c>
      <c r="X67" s="11" t="s">
        <v>784</v>
      </c>
      <c r="Y67" s="10" t="s">
        <v>785</v>
      </c>
      <c r="Z67" s="10" t="s">
        <v>62</v>
      </c>
      <c r="AA67" s="10" t="s">
        <v>54</v>
      </c>
      <c r="AB67" s="10" t="s">
        <v>54</v>
      </c>
      <c r="AC67" s="10" t="s">
        <v>60</v>
      </c>
      <c r="AD67" s="12" t="s">
        <v>786</v>
      </c>
      <c r="AE67" s="14" t="s">
        <v>60</v>
      </c>
      <c r="AF67" s="18" t="s">
        <v>64</v>
      </c>
      <c r="AG67" s="19">
        <v>160</v>
      </c>
      <c r="AH67" s="20">
        <v>0</v>
      </c>
      <c r="AI67" s="20">
        <f t="shared" si="34"/>
        <v>160</v>
      </c>
      <c r="AJ67" s="114" t="s">
        <v>72</v>
      </c>
      <c r="AK67" s="11" t="s">
        <v>769</v>
      </c>
      <c r="AL67" s="12" t="s">
        <v>54</v>
      </c>
      <c r="AM67" s="73" t="s">
        <v>54</v>
      </c>
      <c r="AN67" s="12" t="s">
        <v>787</v>
      </c>
      <c r="AO67" s="12" t="s">
        <v>788</v>
      </c>
      <c r="AP67" s="22" t="s">
        <v>789</v>
      </c>
      <c r="AQ67" s="15">
        <v>167</v>
      </c>
      <c r="AR67" s="10" t="s">
        <v>790</v>
      </c>
      <c r="AS67" s="11" t="s">
        <v>54</v>
      </c>
      <c r="AT67" s="11" t="s">
        <v>54</v>
      </c>
      <c r="AU67" s="11" t="s">
        <v>54</v>
      </c>
      <c r="AV67" s="23" t="s">
        <v>54</v>
      </c>
      <c r="AW67" s="18" t="s">
        <v>54</v>
      </c>
      <c r="AX67" s="24" t="s">
        <v>73</v>
      </c>
      <c r="AY67" s="15" t="s">
        <v>85</v>
      </c>
      <c r="AZ67" s="11"/>
      <c r="BA67" s="20" t="str">
        <f t="shared" si="35"/>
        <v/>
      </c>
      <c r="BB67" s="20" t="str">
        <f t="shared" si="36"/>
        <v/>
      </c>
    </row>
    <row r="68" spans="1:54" ht="15" customHeight="1" x14ac:dyDescent="0.25">
      <c r="A68" s="9" t="s">
        <v>785</v>
      </c>
      <c r="B68" s="10" t="s">
        <v>791</v>
      </c>
      <c r="C68" s="11" t="s">
        <v>792</v>
      </c>
      <c r="D68" s="12" t="s">
        <v>793</v>
      </c>
      <c r="E68" s="12" t="s">
        <v>794</v>
      </c>
      <c r="F68" s="13" t="s">
        <v>795</v>
      </c>
      <c r="G68" s="11">
        <v>104991</v>
      </c>
      <c r="H68" s="11" t="s">
        <v>47</v>
      </c>
      <c r="I68" s="14" t="s">
        <v>54</v>
      </c>
      <c r="J68" s="15" t="s">
        <v>54</v>
      </c>
      <c r="K68" s="10" t="s">
        <v>54</v>
      </c>
      <c r="L68" s="11" t="s">
        <v>54</v>
      </c>
      <c r="M68" s="11" t="s">
        <v>54</v>
      </c>
      <c r="N68" s="11" t="s">
        <v>54</v>
      </c>
      <c r="O68" s="14" t="s">
        <v>54</v>
      </c>
      <c r="P68" s="15" t="s">
        <v>796</v>
      </c>
      <c r="Q68" s="10" t="s">
        <v>56</v>
      </c>
      <c r="R68" s="11" t="s">
        <v>57</v>
      </c>
      <c r="S68" s="12" t="s">
        <v>57</v>
      </c>
      <c r="T68" s="12" t="s">
        <v>797</v>
      </c>
      <c r="U68" s="14" t="s">
        <v>80</v>
      </c>
      <c r="V68" s="15" t="s">
        <v>782</v>
      </c>
      <c r="W68" s="10" t="s">
        <v>783</v>
      </c>
      <c r="X68" s="11" t="s">
        <v>784</v>
      </c>
      <c r="Y68" s="10" t="s">
        <v>798</v>
      </c>
      <c r="Z68" s="10" t="s">
        <v>62</v>
      </c>
      <c r="AA68" s="10" t="s">
        <v>54</v>
      </c>
      <c r="AB68" s="10" t="s">
        <v>54</v>
      </c>
      <c r="AC68" s="10" t="s">
        <v>60</v>
      </c>
      <c r="AD68" s="12" t="s">
        <v>799</v>
      </c>
      <c r="AE68" s="14" t="s">
        <v>60</v>
      </c>
      <c r="AF68" s="18" t="s">
        <v>64</v>
      </c>
      <c r="AG68" s="19">
        <v>160</v>
      </c>
      <c r="AH68" s="20">
        <v>0</v>
      </c>
      <c r="AI68" s="20">
        <f t="shared" ref="AI68:AI69" si="37">SUM(AG68+AH68)</f>
        <v>160</v>
      </c>
      <c r="AJ68" s="114" t="s">
        <v>72</v>
      </c>
      <c r="AK68" s="11" t="s">
        <v>769</v>
      </c>
      <c r="AL68" s="12" t="s">
        <v>54</v>
      </c>
      <c r="AM68" s="73" t="s">
        <v>54</v>
      </c>
      <c r="AN68" s="12" t="s">
        <v>787</v>
      </c>
      <c r="AO68" s="12" t="s">
        <v>788</v>
      </c>
      <c r="AP68" s="22" t="s">
        <v>789</v>
      </c>
      <c r="AQ68" s="15">
        <v>167</v>
      </c>
      <c r="AR68" s="10" t="s">
        <v>790</v>
      </c>
      <c r="AS68" s="11" t="s">
        <v>54</v>
      </c>
      <c r="AT68" s="11" t="s">
        <v>54</v>
      </c>
      <c r="AU68" s="11" t="s">
        <v>54</v>
      </c>
      <c r="AV68" s="23" t="s">
        <v>54</v>
      </c>
      <c r="AW68" s="18" t="s">
        <v>54</v>
      </c>
      <c r="AX68" s="24" t="s">
        <v>73</v>
      </c>
      <c r="AY68" s="15" t="s">
        <v>85</v>
      </c>
      <c r="AZ68" s="11"/>
      <c r="BA68" s="20" t="str">
        <f t="shared" ref="BA68:BA69" si="38">IF(AZ68="","",IF(AZ68=98810,20.7,""))</f>
        <v/>
      </c>
      <c r="BB68" s="20" t="str">
        <f t="shared" ref="BB68:BB69" si="39">IF(AZ68="","",IF(AZ68=98811,20.4,""))</f>
        <v/>
      </c>
    </row>
    <row r="69" spans="1:54" x14ac:dyDescent="0.25">
      <c r="A69" s="9" t="s">
        <v>800</v>
      </c>
      <c r="B69" s="10" t="s">
        <v>801</v>
      </c>
      <c r="C69" s="11" t="s">
        <v>802</v>
      </c>
      <c r="D69" s="12" t="s">
        <v>803</v>
      </c>
      <c r="E69" s="12" t="s">
        <v>804</v>
      </c>
      <c r="F69" s="13" t="s">
        <v>805</v>
      </c>
      <c r="G69" s="11">
        <v>175123</v>
      </c>
      <c r="H69" s="11" t="s">
        <v>46</v>
      </c>
      <c r="I69" s="14" t="s">
        <v>54</v>
      </c>
      <c r="J69" s="15" t="s">
        <v>54</v>
      </c>
      <c r="K69" s="10" t="s">
        <v>54</v>
      </c>
      <c r="L69" s="11" t="s">
        <v>54</v>
      </c>
      <c r="M69" s="11" t="s">
        <v>54</v>
      </c>
      <c r="N69" s="11" t="s">
        <v>54</v>
      </c>
      <c r="O69" s="14" t="s">
        <v>54</v>
      </c>
      <c r="P69" s="15" t="s">
        <v>806</v>
      </c>
      <c r="Q69" s="10" t="s">
        <v>56</v>
      </c>
      <c r="R69" s="11" t="s">
        <v>57</v>
      </c>
      <c r="S69" s="12" t="s">
        <v>57</v>
      </c>
      <c r="T69" s="12" t="s">
        <v>809</v>
      </c>
      <c r="U69" s="14" t="s">
        <v>80</v>
      </c>
      <c r="V69" s="15" t="s">
        <v>807</v>
      </c>
      <c r="W69" s="10" t="s">
        <v>808</v>
      </c>
      <c r="X69" s="11">
        <v>1340</v>
      </c>
      <c r="Y69" s="10" t="s">
        <v>54</v>
      </c>
      <c r="Z69" s="10" t="s">
        <v>330</v>
      </c>
      <c r="AA69" s="10" t="s">
        <v>54</v>
      </c>
      <c r="AB69" s="10" t="s">
        <v>54</v>
      </c>
      <c r="AC69" s="10" t="s">
        <v>355</v>
      </c>
      <c r="AD69" s="12" t="s">
        <v>810</v>
      </c>
      <c r="AE69" s="14" t="s">
        <v>357</v>
      </c>
      <c r="AF69" s="18" t="s">
        <v>64</v>
      </c>
      <c r="AG69" s="19">
        <v>170</v>
      </c>
      <c r="AH69" s="20">
        <v>0</v>
      </c>
      <c r="AI69" s="20">
        <f t="shared" si="37"/>
        <v>170</v>
      </c>
      <c r="AJ69" s="62" t="s">
        <v>72</v>
      </c>
      <c r="AK69" s="11" t="s">
        <v>67</v>
      </c>
      <c r="AL69" s="12" t="s">
        <v>811</v>
      </c>
      <c r="AM69" s="73" t="s">
        <v>54</v>
      </c>
      <c r="AN69" s="12" t="s">
        <v>54</v>
      </c>
      <c r="AO69" s="12" t="s">
        <v>54</v>
      </c>
      <c r="AP69" s="22" t="s">
        <v>54</v>
      </c>
      <c r="AQ69" s="15" t="s">
        <v>54</v>
      </c>
      <c r="AR69" s="10" t="s">
        <v>54</v>
      </c>
      <c r="AS69" s="11" t="s">
        <v>54</v>
      </c>
      <c r="AT69" s="11" t="s">
        <v>54</v>
      </c>
      <c r="AU69" s="11" t="s">
        <v>54</v>
      </c>
      <c r="AV69" s="23" t="s">
        <v>54</v>
      </c>
      <c r="AW69" s="18" t="s">
        <v>54</v>
      </c>
      <c r="AX69" s="24" t="s">
        <v>73</v>
      </c>
      <c r="AY69" s="15" t="s">
        <v>85</v>
      </c>
      <c r="AZ69" s="11"/>
      <c r="BA69" s="20" t="str">
        <f t="shared" si="38"/>
        <v/>
      </c>
      <c r="BB69" s="20" t="str">
        <f t="shared" si="39"/>
        <v/>
      </c>
    </row>
    <row r="70" spans="1:54" x14ac:dyDescent="0.25">
      <c r="A70" s="27" t="s">
        <v>812</v>
      </c>
      <c r="B70" s="28" t="s">
        <v>813</v>
      </c>
      <c r="C70" s="29" t="s">
        <v>814</v>
      </c>
      <c r="D70">
        <v>1386858835</v>
      </c>
      <c r="E70">
        <v>7585957068</v>
      </c>
      <c r="F70" s="31" t="s">
        <v>815</v>
      </c>
      <c r="G70" s="29">
        <v>24904</v>
      </c>
      <c r="H70" s="11" t="s">
        <v>46</v>
      </c>
      <c r="I70" s="14" t="s">
        <v>54</v>
      </c>
      <c r="J70" s="15" t="s">
        <v>54</v>
      </c>
      <c r="K70" s="10" t="s">
        <v>54</v>
      </c>
      <c r="L70" s="11" t="s">
        <v>54</v>
      </c>
      <c r="M70" s="11" t="s">
        <v>54</v>
      </c>
      <c r="N70" s="11" t="s">
        <v>54</v>
      </c>
      <c r="O70" s="14" t="s">
        <v>54</v>
      </c>
      <c r="P70" s="15" t="s">
        <v>816</v>
      </c>
      <c r="Q70" s="10" t="s">
        <v>56</v>
      </c>
      <c r="R70" s="11" t="s">
        <v>57</v>
      </c>
      <c r="S70" s="12" t="s">
        <v>57</v>
      </c>
      <c r="T70" s="12" t="s">
        <v>817</v>
      </c>
      <c r="U70" s="14" t="s">
        <v>80</v>
      </c>
      <c r="V70" s="15" t="s">
        <v>412</v>
      </c>
      <c r="W70" s="10" t="s">
        <v>818</v>
      </c>
      <c r="X70" s="11">
        <v>998</v>
      </c>
      <c r="Y70" s="10" t="s">
        <v>54</v>
      </c>
      <c r="Z70" s="10" t="s">
        <v>330</v>
      </c>
      <c r="AA70" s="10" t="s">
        <v>54</v>
      </c>
      <c r="AB70" s="10" t="s">
        <v>54</v>
      </c>
      <c r="AC70" s="10" t="s">
        <v>355</v>
      </c>
      <c r="AD70" s="12" t="s">
        <v>819</v>
      </c>
      <c r="AE70" s="14" t="s">
        <v>416</v>
      </c>
      <c r="AF70" s="18" t="s">
        <v>64</v>
      </c>
      <c r="AG70" s="19">
        <v>170</v>
      </c>
      <c r="AH70" s="20">
        <v>10</v>
      </c>
      <c r="AI70" s="20">
        <f t="shared" ref="AI70" si="40">SUM(AG70+AH70)</f>
        <v>180</v>
      </c>
      <c r="AJ70" s="114" t="s">
        <v>72</v>
      </c>
      <c r="AK70" s="11" t="s">
        <v>769</v>
      </c>
      <c r="AL70" s="12" t="s">
        <v>54</v>
      </c>
      <c r="AM70" s="73" t="s">
        <v>54</v>
      </c>
      <c r="AN70" s="12" t="s">
        <v>820</v>
      </c>
      <c r="AO70" s="12" t="s">
        <v>821</v>
      </c>
      <c r="AP70" s="22" t="s">
        <v>70</v>
      </c>
      <c r="AQ70" s="15">
        <v>259</v>
      </c>
      <c r="AR70" s="10" t="s">
        <v>822</v>
      </c>
      <c r="AS70" s="11" t="s">
        <v>54</v>
      </c>
      <c r="AT70" s="11" t="s">
        <v>54</v>
      </c>
      <c r="AU70" s="11" t="s">
        <v>54</v>
      </c>
      <c r="AV70" s="23" t="s">
        <v>54</v>
      </c>
      <c r="AW70" s="18" t="s">
        <v>54</v>
      </c>
      <c r="AX70" s="24" t="s">
        <v>73</v>
      </c>
      <c r="AY70" s="15" t="s">
        <v>85</v>
      </c>
    </row>
    <row r="71" spans="1:54" ht="15" customHeight="1" x14ac:dyDescent="0.25">
      <c r="A71" s="9" t="s">
        <v>823</v>
      </c>
      <c r="B71" s="10" t="s">
        <v>824</v>
      </c>
      <c r="C71" s="11" t="s">
        <v>825</v>
      </c>
      <c r="D71" s="12" t="s">
        <v>551</v>
      </c>
      <c r="E71" s="12" t="s">
        <v>826</v>
      </c>
      <c r="F71" s="13" t="s">
        <v>827</v>
      </c>
      <c r="G71" s="11">
        <v>80817</v>
      </c>
      <c r="H71" s="11" t="s">
        <v>46</v>
      </c>
      <c r="I71" s="14" t="s">
        <v>54</v>
      </c>
      <c r="J71" s="15" t="s">
        <v>54</v>
      </c>
      <c r="K71" s="10" t="s">
        <v>54</v>
      </c>
      <c r="L71" s="11" t="s">
        <v>54</v>
      </c>
      <c r="M71" s="11" t="s">
        <v>54</v>
      </c>
      <c r="N71" s="11" t="s">
        <v>54</v>
      </c>
      <c r="O71" s="14" t="s">
        <v>54</v>
      </c>
      <c r="P71" s="15" t="s">
        <v>828</v>
      </c>
      <c r="Q71" s="10" t="s">
        <v>56</v>
      </c>
      <c r="R71" s="11" t="s">
        <v>57</v>
      </c>
      <c r="S71" s="12" t="s">
        <v>57</v>
      </c>
      <c r="T71" s="12" t="s">
        <v>839</v>
      </c>
      <c r="U71" s="14" t="s">
        <v>80</v>
      </c>
      <c r="V71" s="15" t="s">
        <v>147</v>
      </c>
      <c r="W71" s="10">
        <v>911</v>
      </c>
      <c r="X71" s="11">
        <v>2993</v>
      </c>
      <c r="Y71" s="10" t="s">
        <v>840</v>
      </c>
      <c r="Z71" s="10" t="s">
        <v>149</v>
      </c>
      <c r="AA71" s="10" t="s">
        <v>54</v>
      </c>
      <c r="AB71" s="10" t="s">
        <v>54</v>
      </c>
      <c r="AC71" s="10" t="s">
        <v>147</v>
      </c>
      <c r="AD71" s="12" t="s">
        <v>829</v>
      </c>
      <c r="AE71" s="14" t="s">
        <v>293</v>
      </c>
      <c r="AF71" s="18" t="s">
        <v>64</v>
      </c>
      <c r="AG71" s="19">
        <v>160</v>
      </c>
      <c r="AH71" s="20">
        <v>0</v>
      </c>
      <c r="AI71" s="20">
        <v>160</v>
      </c>
      <c r="AJ71" s="114" t="s">
        <v>72</v>
      </c>
      <c r="AK71" s="11" t="s">
        <v>769</v>
      </c>
      <c r="AL71" s="12" t="s">
        <v>54</v>
      </c>
      <c r="AM71" s="73" t="s">
        <v>54</v>
      </c>
      <c r="AN71" s="12" t="s">
        <v>841</v>
      </c>
      <c r="AO71" s="12" t="s">
        <v>842</v>
      </c>
      <c r="AP71" s="22" t="s">
        <v>843</v>
      </c>
      <c r="AQ71" s="15">
        <v>477</v>
      </c>
      <c r="AR71" s="10" t="s">
        <v>554</v>
      </c>
      <c r="AS71" s="11" t="s">
        <v>54</v>
      </c>
      <c r="AT71" s="11" t="s">
        <v>54</v>
      </c>
      <c r="AU71" s="11" t="s">
        <v>54</v>
      </c>
      <c r="AV71" s="23" t="s">
        <v>54</v>
      </c>
      <c r="AW71" s="18" t="s">
        <v>54</v>
      </c>
      <c r="AX71" s="24" t="s">
        <v>73</v>
      </c>
      <c r="AY71" s="15" t="s">
        <v>85</v>
      </c>
      <c r="AZ71" s="11"/>
      <c r="BA71" s="20" t="s">
        <v>273</v>
      </c>
      <c r="BB71" s="20"/>
    </row>
    <row r="72" spans="1:54" x14ac:dyDescent="0.25">
      <c r="A72" s="9" t="s">
        <v>830</v>
      </c>
      <c r="B72" s="10" t="s">
        <v>831</v>
      </c>
      <c r="C72" s="11" t="s">
        <v>832</v>
      </c>
      <c r="D72" s="12" t="s">
        <v>833</v>
      </c>
      <c r="E72" s="12" t="s">
        <v>834</v>
      </c>
      <c r="F72" s="13" t="s">
        <v>835</v>
      </c>
      <c r="G72" s="11">
        <v>288964</v>
      </c>
      <c r="H72" s="11" t="s">
        <v>47</v>
      </c>
      <c r="I72" s="14" t="s">
        <v>54</v>
      </c>
      <c r="J72" s="15" t="s">
        <v>54</v>
      </c>
      <c r="K72" s="10" t="s">
        <v>54</v>
      </c>
      <c r="L72" s="11" t="s">
        <v>54</v>
      </c>
      <c r="M72" s="11" t="s">
        <v>54</v>
      </c>
      <c r="N72" s="11" t="s">
        <v>54</v>
      </c>
      <c r="O72" s="14" t="s">
        <v>54</v>
      </c>
      <c r="P72" s="15" t="s">
        <v>836</v>
      </c>
      <c r="Q72" s="10" t="s">
        <v>56</v>
      </c>
      <c r="R72" s="11" t="s">
        <v>57</v>
      </c>
      <c r="S72" s="12" t="s">
        <v>57</v>
      </c>
      <c r="T72" s="12" t="s">
        <v>837</v>
      </c>
      <c r="U72" s="14" t="s">
        <v>80</v>
      </c>
      <c r="V72" s="15" t="s">
        <v>60</v>
      </c>
      <c r="W72" s="10" t="s">
        <v>101</v>
      </c>
      <c r="X72" s="11">
        <v>4552</v>
      </c>
      <c r="Y72" s="10" t="s">
        <v>54</v>
      </c>
      <c r="Z72" s="10" t="s">
        <v>62</v>
      </c>
      <c r="AA72" s="10" t="s">
        <v>118</v>
      </c>
      <c r="AB72" s="10" t="s">
        <v>54</v>
      </c>
      <c r="AC72" s="10" t="s">
        <v>60</v>
      </c>
      <c r="AD72" s="12" t="s">
        <v>838</v>
      </c>
      <c r="AE72" s="17" t="s">
        <v>844</v>
      </c>
      <c r="AF72" s="18" t="s">
        <v>64</v>
      </c>
      <c r="AG72" s="19">
        <v>160</v>
      </c>
      <c r="AH72" s="20">
        <v>10</v>
      </c>
      <c r="AI72" s="20">
        <v>170</v>
      </c>
      <c r="AJ72" s="62" t="s">
        <v>72</v>
      </c>
      <c r="AK72" s="11" t="s">
        <v>67</v>
      </c>
      <c r="AL72" s="12" t="s">
        <v>54</v>
      </c>
      <c r="AM72" s="73" t="s">
        <v>54</v>
      </c>
      <c r="AN72" s="12" t="s">
        <v>54</v>
      </c>
      <c r="AO72" s="12" t="s">
        <v>54</v>
      </c>
      <c r="AP72" s="22" t="s">
        <v>54</v>
      </c>
      <c r="AQ72" s="15" t="s">
        <v>54</v>
      </c>
      <c r="AR72" s="10" t="s">
        <v>54</v>
      </c>
      <c r="AS72" s="11" t="s">
        <v>54</v>
      </c>
      <c r="AT72" s="11" t="s">
        <v>54</v>
      </c>
      <c r="AU72" s="11" t="s">
        <v>54</v>
      </c>
      <c r="AV72" s="23" t="s">
        <v>54</v>
      </c>
      <c r="AW72" s="18" t="s">
        <v>54</v>
      </c>
      <c r="AX72" s="24" t="s">
        <v>73</v>
      </c>
      <c r="AY72" s="15" t="s">
        <v>85</v>
      </c>
      <c r="AZ72" s="11"/>
      <c r="BA72" s="20" t="s">
        <v>273</v>
      </c>
      <c r="BB72" s="20"/>
    </row>
    <row r="73" spans="1:54" x14ac:dyDescent="0.25">
      <c r="A73" s="9" t="s">
        <v>845</v>
      </c>
      <c r="B73" s="10" t="s">
        <v>846</v>
      </c>
      <c r="C73" s="11" t="s">
        <v>847</v>
      </c>
      <c r="D73" s="12" t="s">
        <v>848</v>
      </c>
      <c r="E73" s="12" t="s">
        <v>861</v>
      </c>
      <c r="F73" s="13" t="s">
        <v>849</v>
      </c>
      <c r="G73" s="11">
        <v>20264</v>
      </c>
      <c r="H73" s="11" t="s">
        <v>46</v>
      </c>
      <c r="I73" s="14" t="s">
        <v>54</v>
      </c>
      <c r="J73" s="15" t="s">
        <v>54</v>
      </c>
      <c r="K73" s="10" t="s">
        <v>54</v>
      </c>
      <c r="L73" s="11" t="s">
        <v>54</v>
      </c>
      <c r="M73" s="11" t="s">
        <v>54</v>
      </c>
      <c r="N73" s="11" t="s">
        <v>54</v>
      </c>
      <c r="O73" s="14" t="s">
        <v>54</v>
      </c>
      <c r="P73" s="15" t="s">
        <v>850</v>
      </c>
      <c r="Q73" s="10" t="s">
        <v>56</v>
      </c>
      <c r="R73" s="11" t="s">
        <v>57</v>
      </c>
      <c r="S73" s="12" t="s">
        <v>57</v>
      </c>
      <c r="T73" s="12" t="s">
        <v>848</v>
      </c>
      <c r="U73" s="14" t="s">
        <v>100</v>
      </c>
      <c r="V73" s="15" t="s">
        <v>851</v>
      </c>
      <c r="W73" s="10" t="s">
        <v>852</v>
      </c>
      <c r="X73" s="11">
        <v>3500</v>
      </c>
      <c r="Y73" s="10" t="s">
        <v>54</v>
      </c>
      <c r="Z73" s="10" t="s">
        <v>330</v>
      </c>
      <c r="AA73" s="10" t="s">
        <v>331</v>
      </c>
      <c r="AB73" s="10" t="s">
        <v>54</v>
      </c>
      <c r="AC73" s="10" t="s">
        <v>853</v>
      </c>
      <c r="AD73" s="12" t="s">
        <v>862</v>
      </c>
      <c r="AE73" s="14" t="s">
        <v>332</v>
      </c>
      <c r="AF73" s="18" t="s">
        <v>64</v>
      </c>
      <c r="AG73" s="19">
        <v>170</v>
      </c>
      <c r="AH73" s="20">
        <v>5</v>
      </c>
      <c r="AI73" s="20">
        <v>175</v>
      </c>
      <c r="AJ73" s="62" t="s">
        <v>72</v>
      </c>
      <c r="AK73" s="11" t="s">
        <v>67</v>
      </c>
      <c r="AL73" s="12" t="s">
        <v>54</v>
      </c>
      <c r="AM73" s="73" t="s">
        <v>54</v>
      </c>
      <c r="AN73" s="12" t="s">
        <v>54</v>
      </c>
      <c r="AO73" s="12" t="s">
        <v>54</v>
      </c>
      <c r="AP73" s="22" t="s">
        <v>54</v>
      </c>
      <c r="AQ73" s="15" t="s">
        <v>54</v>
      </c>
      <c r="AR73" s="10" t="s">
        <v>54</v>
      </c>
      <c r="AS73" s="11" t="s">
        <v>54</v>
      </c>
      <c r="AT73" s="11" t="s">
        <v>54</v>
      </c>
      <c r="AU73" s="11" t="s">
        <v>54</v>
      </c>
      <c r="AV73" s="23" t="s">
        <v>54</v>
      </c>
      <c r="AW73" s="18" t="s">
        <v>54</v>
      </c>
      <c r="AX73" s="24" t="s">
        <v>73</v>
      </c>
      <c r="AY73" s="15" t="s">
        <v>85</v>
      </c>
      <c r="AZ73" s="11"/>
      <c r="BA73" s="20"/>
      <c r="BB73" s="20" t="s">
        <v>273</v>
      </c>
    </row>
    <row r="74" spans="1:54" ht="15" customHeight="1" x14ac:dyDescent="0.25">
      <c r="A74" s="9" t="s">
        <v>854</v>
      </c>
      <c r="B74" s="10" t="s">
        <v>863</v>
      </c>
      <c r="C74" s="11" t="s">
        <v>855</v>
      </c>
      <c r="D74" s="12" t="s">
        <v>79</v>
      </c>
      <c r="E74" s="12" t="s">
        <v>856</v>
      </c>
      <c r="F74" s="13" t="s">
        <v>857</v>
      </c>
      <c r="G74" s="11">
        <v>161252</v>
      </c>
      <c r="H74" s="11" t="s">
        <v>46</v>
      </c>
      <c r="I74" s="14" t="s">
        <v>54</v>
      </c>
      <c r="J74" s="15" t="s">
        <v>54</v>
      </c>
      <c r="K74" s="10" t="s">
        <v>54</v>
      </c>
      <c r="L74" s="11" t="s">
        <v>54</v>
      </c>
      <c r="M74" s="11" t="s">
        <v>54</v>
      </c>
      <c r="N74" s="11" t="s">
        <v>54</v>
      </c>
      <c r="O74" s="14" t="s">
        <v>54</v>
      </c>
      <c r="P74" s="15" t="s">
        <v>858</v>
      </c>
      <c r="Q74" s="10" t="s">
        <v>56</v>
      </c>
      <c r="R74" s="11" t="s">
        <v>57</v>
      </c>
      <c r="S74" s="12" t="s">
        <v>57</v>
      </c>
      <c r="T74" s="12" t="s">
        <v>859</v>
      </c>
      <c r="U74" s="14" t="s">
        <v>100</v>
      </c>
      <c r="V74" s="15" t="s">
        <v>596</v>
      </c>
      <c r="W74" s="10">
        <v>106</v>
      </c>
      <c r="X74" s="11">
        <v>1360</v>
      </c>
      <c r="Y74" s="10" t="s">
        <v>54</v>
      </c>
      <c r="Z74" s="10" t="s">
        <v>864</v>
      </c>
      <c r="AA74" s="10" t="s">
        <v>54</v>
      </c>
      <c r="AB74" s="10" t="s">
        <v>54</v>
      </c>
      <c r="AC74" s="10" t="s">
        <v>865</v>
      </c>
      <c r="AD74" s="12" t="s">
        <v>866</v>
      </c>
      <c r="AE74" s="14" t="s">
        <v>860</v>
      </c>
      <c r="AF74" s="18" t="s">
        <v>64</v>
      </c>
      <c r="AG74" s="19">
        <v>160</v>
      </c>
      <c r="AH74" s="20">
        <v>5</v>
      </c>
      <c r="AI74" s="20">
        <v>165</v>
      </c>
      <c r="AJ74" s="62" t="s">
        <v>72</v>
      </c>
      <c r="AK74" s="11" t="s">
        <v>67</v>
      </c>
      <c r="AL74" s="12" t="s">
        <v>867</v>
      </c>
      <c r="AM74" s="73" t="s">
        <v>54</v>
      </c>
      <c r="AN74" s="12" t="s">
        <v>54</v>
      </c>
      <c r="AO74" s="12" t="s">
        <v>54</v>
      </c>
      <c r="AP74" s="22" t="s">
        <v>54</v>
      </c>
      <c r="AQ74" s="15" t="s">
        <v>54</v>
      </c>
      <c r="AR74" s="10" t="s">
        <v>54</v>
      </c>
      <c r="AS74" s="11" t="s">
        <v>54</v>
      </c>
      <c r="AT74" s="11" t="s">
        <v>54</v>
      </c>
      <c r="AU74" s="11" t="s">
        <v>54</v>
      </c>
      <c r="AV74" s="23" t="s">
        <v>54</v>
      </c>
      <c r="AW74" s="18" t="s">
        <v>54</v>
      </c>
      <c r="AX74" s="24" t="s">
        <v>73</v>
      </c>
      <c r="AY74" s="15" t="s">
        <v>85</v>
      </c>
      <c r="AZ74" s="11"/>
      <c r="BA74" s="20" t="s">
        <v>273</v>
      </c>
      <c r="BB74" s="20"/>
    </row>
    <row r="75" spans="1:54" x14ac:dyDescent="0.25">
      <c r="A75" s="9" t="s">
        <v>876</v>
      </c>
      <c r="B75" s="10" t="s">
        <v>877</v>
      </c>
      <c r="C75" s="11" t="s">
        <v>878</v>
      </c>
      <c r="D75" s="12" t="s">
        <v>879</v>
      </c>
      <c r="E75" s="12" t="s">
        <v>885</v>
      </c>
      <c r="F75" s="13" t="s">
        <v>880</v>
      </c>
      <c r="G75" s="11">
        <v>91280</v>
      </c>
      <c r="H75" s="11" t="s">
        <v>46</v>
      </c>
      <c r="I75" s="14" t="s">
        <v>54</v>
      </c>
      <c r="J75" s="15" t="s">
        <v>54</v>
      </c>
      <c r="K75" s="10" t="s">
        <v>54</v>
      </c>
      <c r="L75" s="11" t="s">
        <v>54</v>
      </c>
      <c r="M75" s="11" t="s">
        <v>54</v>
      </c>
      <c r="N75" s="11" t="s">
        <v>54</v>
      </c>
      <c r="O75" s="14" t="s">
        <v>54</v>
      </c>
      <c r="P75" s="15" t="s">
        <v>881</v>
      </c>
      <c r="Q75" s="10" t="s">
        <v>56</v>
      </c>
      <c r="R75" s="11" t="s">
        <v>57</v>
      </c>
      <c r="S75" s="12" t="s">
        <v>57</v>
      </c>
      <c r="T75" s="12" t="s">
        <v>882</v>
      </c>
      <c r="U75" s="14" t="s">
        <v>59</v>
      </c>
      <c r="V75" s="15" t="s">
        <v>883</v>
      </c>
      <c r="W75" s="10" t="s">
        <v>884</v>
      </c>
      <c r="X75" s="11">
        <v>1998</v>
      </c>
      <c r="Y75" s="10" t="s">
        <v>54</v>
      </c>
      <c r="Z75" s="10" t="s">
        <v>330</v>
      </c>
      <c r="AA75" s="10" t="s">
        <v>54</v>
      </c>
      <c r="AB75" s="10" t="s">
        <v>54</v>
      </c>
      <c r="AC75" s="10" t="s">
        <v>853</v>
      </c>
      <c r="AD75" s="12"/>
      <c r="AE75" s="14" t="s">
        <v>357</v>
      </c>
      <c r="AF75" s="18" t="s">
        <v>64</v>
      </c>
      <c r="AG75" s="19">
        <v>170</v>
      </c>
      <c r="AH75" s="20">
        <v>5</v>
      </c>
      <c r="AI75" s="20">
        <f t="shared" ref="AI75" si="41">SUM(AG75+AH75)</f>
        <v>175</v>
      </c>
      <c r="AJ75" s="62" t="s">
        <v>72</v>
      </c>
      <c r="AK75" s="11" t="s">
        <v>67</v>
      </c>
      <c r="AL75" s="12" t="s">
        <v>54</v>
      </c>
      <c r="AM75" s="73" t="s">
        <v>54</v>
      </c>
      <c r="AN75" s="12" t="s">
        <v>54</v>
      </c>
      <c r="AO75" s="12" t="s">
        <v>54</v>
      </c>
      <c r="AP75" s="22" t="s">
        <v>54</v>
      </c>
      <c r="AQ75" s="15" t="s">
        <v>54</v>
      </c>
      <c r="AR75" s="10" t="s">
        <v>54</v>
      </c>
      <c r="AS75" s="11" t="s">
        <v>54</v>
      </c>
      <c r="AT75" s="11" t="s">
        <v>54</v>
      </c>
      <c r="AU75" s="11" t="s">
        <v>54</v>
      </c>
      <c r="AV75" s="23" t="s">
        <v>54</v>
      </c>
      <c r="AW75" s="18" t="s">
        <v>54</v>
      </c>
      <c r="AX75" s="24" t="s">
        <v>73</v>
      </c>
      <c r="AY75" s="15" t="s">
        <v>738</v>
      </c>
      <c r="AZ75" s="11"/>
      <c r="BA75" s="20" t="str">
        <f t="shared" ref="BA75" si="42">IF(AZ75="","",IF(AZ75=98810,20.7,""))</f>
        <v/>
      </c>
      <c r="BB75" s="20" t="str">
        <f t="shared" ref="BB75" si="43">IF(AZ75="","",IF(AZ75=98811,20.4,""))</f>
        <v/>
      </c>
    </row>
    <row r="76" spans="1:54" ht="15" customHeight="1" x14ac:dyDescent="0.25">
      <c r="A76" s="9" t="s">
        <v>886</v>
      </c>
      <c r="B76" s="10" t="s">
        <v>887</v>
      </c>
      <c r="C76" s="11" t="s">
        <v>888</v>
      </c>
      <c r="D76" s="12" t="s">
        <v>889</v>
      </c>
      <c r="E76" s="12" t="s">
        <v>890</v>
      </c>
      <c r="F76" s="13" t="s">
        <v>891</v>
      </c>
      <c r="G76" s="11">
        <v>309257</v>
      </c>
      <c r="H76" s="11" t="s">
        <v>47</v>
      </c>
      <c r="I76" s="14" t="s">
        <v>54</v>
      </c>
      <c r="J76" s="15" t="s">
        <v>54</v>
      </c>
      <c r="K76" s="10" t="s">
        <v>54</v>
      </c>
      <c r="L76" s="11" t="s">
        <v>54</v>
      </c>
      <c r="M76" s="11" t="s">
        <v>54</v>
      </c>
      <c r="N76" s="11" t="s">
        <v>54</v>
      </c>
      <c r="O76" s="14" t="s">
        <v>54</v>
      </c>
      <c r="P76" s="15" t="s">
        <v>892</v>
      </c>
      <c r="Q76" s="10" t="s">
        <v>56</v>
      </c>
      <c r="R76" s="11" t="s">
        <v>57</v>
      </c>
      <c r="S76" s="12" t="s">
        <v>57</v>
      </c>
      <c r="T76" s="12" t="s">
        <v>893</v>
      </c>
      <c r="U76" s="14" t="s">
        <v>552</v>
      </c>
      <c r="V76" s="15" t="s">
        <v>147</v>
      </c>
      <c r="W76" s="10" t="s">
        <v>894</v>
      </c>
      <c r="X76" s="11">
        <v>3400</v>
      </c>
      <c r="Y76" s="10" t="s">
        <v>895</v>
      </c>
      <c r="Z76" s="10" t="s">
        <v>149</v>
      </c>
      <c r="AA76" s="10" t="s">
        <v>54</v>
      </c>
      <c r="AB76" s="10" t="s">
        <v>54</v>
      </c>
      <c r="AC76" s="10" t="s">
        <v>147</v>
      </c>
      <c r="AD76" s="12" t="s">
        <v>896</v>
      </c>
      <c r="AE76" s="14" t="s">
        <v>180</v>
      </c>
      <c r="AF76" s="18" t="s">
        <v>64</v>
      </c>
      <c r="AG76" s="19">
        <v>160</v>
      </c>
      <c r="AH76" s="20">
        <v>10</v>
      </c>
      <c r="AI76" s="20">
        <v>170</v>
      </c>
      <c r="AJ76" s="62" t="s">
        <v>72</v>
      </c>
      <c r="AK76" s="11" t="s">
        <v>67</v>
      </c>
      <c r="AL76" s="12" t="s">
        <v>867</v>
      </c>
      <c r="AM76" s="73" t="s">
        <v>54</v>
      </c>
      <c r="AN76" s="12" t="s">
        <v>54</v>
      </c>
      <c r="AO76" s="12" t="s">
        <v>54</v>
      </c>
      <c r="AP76" s="22" t="s">
        <v>54</v>
      </c>
      <c r="AQ76" s="15" t="s">
        <v>54</v>
      </c>
      <c r="AR76" s="10" t="s">
        <v>54</v>
      </c>
      <c r="AS76" s="11" t="s">
        <v>54</v>
      </c>
      <c r="AT76" s="11" t="s">
        <v>54</v>
      </c>
      <c r="AU76" s="11" t="s">
        <v>54</v>
      </c>
      <c r="AV76" s="23" t="s">
        <v>54</v>
      </c>
      <c r="AW76" s="18" t="s">
        <v>54</v>
      </c>
      <c r="AX76" s="24" t="s">
        <v>73</v>
      </c>
      <c r="AY76" s="15" t="s">
        <v>85</v>
      </c>
      <c r="AZ76" s="11"/>
      <c r="BA76" s="20" t="s">
        <v>273</v>
      </c>
      <c r="BB76" s="20"/>
    </row>
    <row r="77" spans="1:54" ht="15" customHeight="1" x14ac:dyDescent="0.25">
      <c r="A77" s="9" t="s">
        <v>895</v>
      </c>
      <c r="B77" s="10" t="s">
        <v>887</v>
      </c>
      <c r="C77" s="11" t="s">
        <v>888</v>
      </c>
      <c r="D77" s="12" t="s">
        <v>889</v>
      </c>
      <c r="E77" s="12" t="s">
        <v>897</v>
      </c>
      <c r="F77" s="13" t="s">
        <v>898</v>
      </c>
      <c r="G77" s="11">
        <v>277411</v>
      </c>
      <c r="H77" s="11" t="s">
        <v>47</v>
      </c>
      <c r="I77" s="14" t="s">
        <v>54</v>
      </c>
      <c r="J77" s="15" t="s">
        <v>54</v>
      </c>
      <c r="K77" s="10" t="s">
        <v>54</v>
      </c>
      <c r="L77" s="11" t="s">
        <v>54</v>
      </c>
      <c r="M77" s="11" t="s">
        <v>54</v>
      </c>
      <c r="N77" s="11" t="s">
        <v>54</v>
      </c>
      <c r="O77" s="14" t="s">
        <v>54</v>
      </c>
      <c r="P77" s="15" t="s">
        <v>892</v>
      </c>
      <c r="Q77" s="10" t="s">
        <v>56</v>
      </c>
      <c r="R77" s="11" t="s">
        <v>57</v>
      </c>
      <c r="S77" s="12" t="s">
        <v>57</v>
      </c>
      <c r="T77" s="12" t="s">
        <v>893</v>
      </c>
      <c r="U77" s="14" t="s">
        <v>80</v>
      </c>
      <c r="V77" s="15" t="s">
        <v>147</v>
      </c>
      <c r="W77" s="10" t="s">
        <v>894</v>
      </c>
      <c r="X77" s="11">
        <v>3400</v>
      </c>
      <c r="Y77" s="10" t="s">
        <v>886</v>
      </c>
      <c r="Z77" s="10" t="s">
        <v>149</v>
      </c>
      <c r="AA77" s="10" t="s">
        <v>54</v>
      </c>
      <c r="AB77" s="10" t="s">
        <v>54</v>
      </c>
      <c r="AC77" s="10" t="s">
        <v>147</v>
      </c>
      <c r="AD77" s="12" t="s">
        <v>899</v>
      </c>
      <c r="AE77" s="14" t="s">
        <v>180</v>
      </c>
      <c r="AF77" s="18" t="s">
        <v>64</v>
      </c>
      <c r="AG77" s="19">
        <v>160</v>
      </c>
      <c r="AH77" s="20">
        <v>10</v>
      </c>
      <c r="AI77" s="20">
        <v>170</v>
      </c>
      <c r="AJ77" s="62" t="s">
        <v>72</v>
      </c>
      <c r="AK77" s="11" t="s">
        <v>67</v>
      </c>
      <c r="AL77" s="12" t="s">
        <v>867</v>
      </c>
      <c r="AM77" s="73" t="s">
        <v>54</v>
      </c>
      <c r="AN77" s="12" t="s">
        <v>54</v>
      </c>
      <c r="AO77" s="12" t="s">
        <v>54</v>
      </c>
      <c r="AP77" s="22" t="s">
        <v>54</v>
      </c>
      <c r="AQ77" s="15" t="s">
        <v>54</v>
      </c>
      <c r="AR77" s="10" t="s">
        <v>54</v>
      </c>
      <c r="AS77" s="11" t="s">
        <v>54</v>
      </c>
      <c r="AT77" s="11" t="s">
        <v>54</v>
      </c>
      <c r="AU77" s="11" t="s">
        <v>54</v>
      </c>
      <c r="AV77" s="23" t="s">
        <v>54</v>
      </c>
      <c r="AW77" s="18" t="s">
        <v>54</v>
      </c>
      <c r="AX77" s="24" t="s">
        <v>73</v>
      </c>
      <c r="AY77" s="15" t="s">
        <v>85</v>
      </c>
      <c r="AZ77" s="11"/>
      <c r="BA77" s="20" t="s">
        <v>273</v>
      </c>
      <c r="BB77" s="20"/>
    </row>
    <row r="78" spans="1:54" x14ac:dyDescent="0.25">
      <c r="A78" s="27" t="s">
        <v>902</v>
      </c>
      <c r="B78" s="28" t="s">
        <v>903</v>
      </c>
      <c r="C78" s="29" t="s">
        <v>904</v>
      </c>
      <c r="D78">
        <v>1706365757</v>
      </c>
      <c r="E78">
        <v>7956378934</v>
      </c>
      <c r="F78" s="31" t="s">
        <v>905</v>
      </c>
      <c r="G78" s="29">
        <v>218962</v>
      </c>
      <c r="H78" s="29" t="s">
        <v>227</v>
      </c>
      <c r="I78" s="14" t="s">
        <v>54</v>
      </c>
      <c r="J78" s="15" t="s">
        <v>54</v>
      </c>
      <c r="K78" s="10" t="s">
        <v>54</v>
      </c>
      <c r="L78" s="11" t="s">
        <v>54</v>
      </c>
      <c r="M78" s="11" t="s">
        <v>54</v>
      </c>
      <c r="N78" s="11" t="s">
        <v>54</v>
      </c>
      <c r="O78" s="14" t="s">
        <v>54</v>
      </c>
      <c r="P78" s="15" t="s">
        <v>906</v>
      </c>
      <c r="Q78" s="10" t="s">
        <v>907</v>
      </c>
      <c r="R78" s="11" t="s">
        <v>908</v>
      </c>
      <c r="S78" s="12" t="s">
        <v>57</v>
      </c>
      <c r="T78" s="12" t="s">
        <v>909</v>
      </c>
      <c r="U78" s="14" t="s">
        <v>161</v>
      </c>
      <c r="V78" s="15" t="s">
        <v>910</v>
      </c>
      <c r="W78" s="10" t="s">
        <v>911</v>
      </c>
      <c r="X78" s="11">
        <v>2150</v>
      </c>
      <c r="Y78" s="10" t="s">
        <v>867</v>
      </c>
      <c r="Z78" s="10" t="s">
        <v>330</v>
      </c>
      <c r="AA78" s="10" t="s">
        <v>54</v>
      </c>
      <c r="AB78" s="10" t="s">
        <v>54</v>
      </c>
      <c r="AC78" s="10" t="s">
        <v>147</v>
      </c>
      <c r="AD78" s="59" t="s">
        <v>479</v>
      </c>
      <c r="AE78" s="14" t="s">
        <v>994</v>
      </c>
      <c r="AF78" s="18" t="s">
        <v>64</v>
      </c>
      <c r="AG78" s="19">
        <v>170</v>
      </c>
      <c r="AH78" s="20">
        <v>10</v>
      </c>
      <c r="AI78" s="20">
        <v>180</v>
      </c>
      <c r="AJ78" s="62" t="s">
        <v>72</v>
      </c>
      <c r="AK78" s="11" t="s">
        <v>138</v>
      </c>
      <c r="AL78" s="12" t="s">
        <v>867</v>
      </c>
      <c r="AM78" s="73" t="s">
        <v>913</v>
      </c>
      <c r="AN78" s="12" t="s">
        <v>54</v>
      </c>
      <c r="AO78" s="12" t="s">
        <v>54</v>
      </c>
      <c r="AP78" s="22" t="s">
        <v>54</v>
      </c>
      <c r="AQ78" s="15" t="s">
        <v>54</v>
      </c>
      <c r="AR78" s="10" t="s">
        <v>54</v>
      </c>
      <c r="AS78" s="11" t="s">
        <v>54</v>
      </c>
      <c r="AT78" s="11" t="s">
        <v>54</v>
      </c>
      <c r="AU78" s="11" t="s">
        <v>54</v>
      </c>
      <c r="AV78" s="23" t="s">
        <v>54</v>
      </c>
      <c r="AW78" s="18" t="s">
        <v>54</v>
      </c>
      <c r="AX78" s="24" t="s">
        <v>73</v>
      </c>
      <c r="AY78" s="15" t="s">
        <v>85</v>
      </c>
      <c r="AZ78" s="11"/>
      <c r="BA78" s="20" t="s">
        <v>273</v>
      </c>
      <c r="BB78" s="20"/>
    </row>
    <row r="79" spans="1:54" x14ac:dyDescent="0.25">
      <c r="A79" s="27" t="s">
        <v>914</v>
      </c>
      <c r="B79" s="28" t="s">
        <v>915</v>
      </c>
      <c r="C79" s="29" t="s">
        <v>916</v>
      </c>
      <c r="D79">
        <v>1249721551</v>
      </c>
      <c r="E79">
        <v>7825621020</v>
      </c>
      <c r="F79" s="31" t="s">
        <v>917</v>
      </c>
      <c r="G79" s="29">
        <v>315553</v>
      </c>
      <c r="H79" s="29" t="s">
        <v>47</v>
      </c>
      <c r="I79" s="14" t="s">
        <v>54</v>
      </c>
      <c r="J79" s="15" t="s">
        <v>54</v>
      </c>
      <c r="K79" s="10" t="s">
        <v>54</v>
      </c>
      <c r="L79" s="11" t="s">
        <v>54</v>
      </c>
      <c r="M79" s="11" t="s">
        <v>54</v>
      </c>
      <c r="N79" s="11" t="s">
        <v>54</v>
      </c>
      <c r="O79" s="14" t="s">
        <v>54</v>
      </c>
      <c r="P79" s="15" t="s">
        <v>918</v>
      </c>
      <c r="Q79" s="10" t="s">
        <v>919</v>
      </c>
      <c r="R79" s="11" t="s">
        <v>920</v>
      </c>
      <c r="S79" s="12" t="s">
        <v>57</v>
      </c>
      <c r="T79" s="12" t="s">
        <v>921</v>
      </c>
      <c r="U79" s="14" t="s">
        <v>161</v>
      </c>
      <c r="V79" s="15" t="s">
        <v>147</v>
      </c>
      <c r="W79" s="10" t="s">
        <v>922</v>
      </c>
      <c r="X79" s="11">
        <v>2500</v>
      </c>
      <c r="Y79" s="10" t="s">
        <v>867</v>
      </c>
      <c r="Z79" s="10" t="s">
        <v>149</v>
      </c>
      <c r="AA79" s="10" t="s">
        <v>54</v>
      </c>
      <c r="AB79" s="10" t="s">
        <v>54</v>
      </c>
      <c r="AC79" s="10" t="s">
        <v>147</v>
      </c>
      <c r="AD79" s="10">
        <v>63455</v>
      </c>
      <c r="AE79" s="14" t="s">
        <v>180</v>
      </c>
      <c r="AF79" s="18" t="s">
        <v>64</v>
      </c>
      <c r="AG79" s="19">
        <v>160</v>
      </c>
      <c r="AH79" s="20">
        <v>10</v>
      </c>
      <c r="AI79" s="20">
        <v>170</v>
      </c>
      <c r="AJ79" s="114" t="s">
        <v>72</v>
      </c>
      <c r="AK79" s="11" t="s">
        <v>769</v>
      </c>
      <c r="AL79" s="12" t="s">
        <v>867</v>
      </c>
      <c r="AM79" s="73" t="s">
        <v>54</v>
      </c>
      <c r="AN79" s="12" t="s">
        <v>923</v>
      </c>
      <c r="AO79" s="12" t="s">
        <v>924</v>
      </c>
      <c r="AP79" s="22" t="s">
        <v>925</v>
      </c>
      <c r="AQ79" s="15">
        <v>708</v>
      </c>
      <c r="AR79" s="10" t="s">
        <v>926</v>
      </c>
      <c r="AS79" s="11" t="s">
        <v>54</v>
      </c>
      <c r="AT79" s="11" t="s">
        <v>54</v>
      </c>
      <c r="AU79" s="11" t="s">
        <v>54</v>
      </c>
      <c r="AV79" s="23" t="s">
        <v>54</v>
      </c>
      <c r="AW79" s="18" t="s">
        <v>54</v>
      </c>
      <c r="AX79" s="24" t="s">
        <v>73</v>
      </c>
      <c r="AY79" s="15" t="s">
        <v>85</v>
      </c>
      <c r="AZ79" s="11"/>
    </row>
    <row r="80" spans="1:54" x14ac:dyDescent="0.25">
      <c r="A80" s="107" t="s">
        <v>927</v>
      </c>
      <c r="B80" s="90" t="s">
        <v>928</v>
      </c>
      <c r="C80" s="91" t="s">
        <v>929</v>
      </c>
      <c r="D80" s="92" t="s">
        <v>930</v>
      </c>
      <c r="E80" s="92" t="s">
        <v>931</v>
      </c>
      <c r="F80" s="93" t="s">
        <v>932</v>
      </c>
      <c r="G80" s="91">
        <v>212994</v>
      </c>
      <c r="H80" s="91" t="s">
        <v>46</v>
      </c>
      <c r="I80" s="94" t="s">
        <v>54</v>
      </c>
      <c r="J80" s="95" t="s">
        <v>54</v>
      </c>
      <c r="K80" s="90" t="s">
        <v>54</v>
      </c>
      <c r="L80" s="91" t="s">
        <v>54</v>
      </c>
      <c r="M80" s="91" t="s">
        <v>54</v>
      </c>
      <c r="N80" s="91" t="s">
        <v>54</v>
      </c>
      <c r="O80" s="94" t="s">
        <v>54</v>
      </c>
      <c r="P80" s="95" t="s">
        <v>933</v>
      </c>
      <c r="Q80" s="90" t="s">
        <v>56</v>
      </c>
      <c r="R80" s="91" t="s">
        <v>57</v>
      </c>
      <c r="S80" s="92" t="s">
        <v>57</v>
      </c>
      <c r="T80" s="92" t="s">
        <v>934</v>
      </c>
      <c r="U80" s="94" t="s">
        <v>935</v>
      </c>
      <c r="V80" s="95" t="s">
        <v>162</v>
      </c>
      <c r="W80" s="90" t="s">
        <v>936</v>
      </c>
      <c r="X80" s="91">
        <v>1998</v>
      </c>
      <c r="Y80" s="111" t="s">
        <v>933</v>
      </c>
      <c r="Z80" s="90" t="s">
        <v>164</v>
      </c>
      <c r="AA80" s="90" t="s">
        <v>54</v>
      </c>
      <c r="AB80" s="90" t="s">
        <v>54</v>
      </c>
      <c r="AC80" s="90" t="s">
        <v>208</v>
      </c>
      <c r="AD80" s="92" t="s">
        <v>937</v>
      </c>
      <c r="AE80" s="94" t="s">
        <v>162</v>
      </c>
      <c r="AF80" s="96" t="s">
        <v>64</v>
      </c>
      <c r="AG80" s="101">
        <v>160</v>
      </c>
      <c r="AH80" s="102">
        <v>0</v>
      </c>
      <c r="AI80" s="102">
        <v>160</v>
      </c>
      <c r="AJ80" s="62" t="s">
        <v>72</v>
      </c>
      <c r="AK80" s="97" t="s">
        <v>67</v>
      </c>
      <c r="AL80" s="92" t="s">
        <v>54</v>
      </c>
      <c r="AM80" s="92" t="s">
        <v>54</v>
      </c>
      <c r="AN80" s="92" t="s">
        <v>54</v>
      </c>
      <c r="AO80" s="92" t="s">
        <v>54</v>
      </c>
      <c r="AP80" s="106" t="s">
        <v>54</v>
      </c>
      <c r="AQ80" s="95" t="s">
        <v>54</v>
      </c>
      <c r="AR80" s="90" t="s">
        <v>54</v>
      </c>
      <c r="AS80" s="91" t="s">
        <v>54</v>
      </c>
      <c r="AT80" s="91" t="s">
        <v>54</v>
      </c>
      <c r="AU80" s="91" t="s">
        <v>54</v>
      </c>
      <c r="AV80" s="98" t="s">
        <v>54</v>
      </c>
      <c r="AW80" s="96" t="s">
        <v>54</v>
      </c>
      <c r="AX80" s="99" t="s">
        <v>73</v>
      </c>
      <c r="AY80" s="95" t="s">
        <v>85</v>
      </c>
      <c r="AZ80" s="91"/>
      <c r="BA80" s="102" t="s">
        <v>273</v>
      </c>
      <c r="BB80" s="102"/>
    </row>
    <row r="81" spans="1:54" x14ac:dyDescent="0.25">
      <c r="A81" s="107" t="s">
        <v>933</v>
      </c>
      <c r="B81" s="90" t="s">
        <v>928</v>
      </c>
      <c r="C81" s="91" t="s">
        <v>929</v>
      </c>
      <c r="D81" s="92" t="s">
        <v>930</v>
      </c>
      <c r="E81" s="92" t="s">
        <v>934</v>
      </c>
      <c r="F81" s="93" t="s">
        <v>938</v>
      </c>
      <c r="G81" s="91">
        <v>200108</v>
      </c>
      <c r="H81" s="91" t="s">
        <v>47</v>
      </c>
      <c r="I81" s="94" t="s">
        <v>54</v>
      </c>
      <c r="J81" s="95" t="s">
        <v>54</v>
      </c>
      <c r="K81" s="90" t="s">
        <v>54</v>
      </c>
      <c r="L81" s="91" t="s">
        <v>54</v>
      </c>
      <c r="M81" s="91" t="s">
        <v>54</v>
      </c>
      <c r="N81" s="91" t="s">
        <v>54</v>
      </c>
      <c r="O81" s="94" t="s">
        <v>54</v>
      </c>
      <c r="P81" s="95" t="s">
        <v>939</v>
      </c>
      <c r="Q81" s="90" t="s">
        <v>56</v>
      </c>
      <c r="R81" s="91" t="s">
        <v>57</v>
      </c>
      <c r="S81" s="92" t="s">
        <v>57</v>
      </c>
      <c r="T81" s="92" t="s">
        <v>931</v>
      </c>
      <c r="U81" s="94" t="s">
        <v>80</v>
      </c>
      <c r="V81" s="95" t="s">
        <v>162</v>
      </c>
      <c r="W81" s="90" t="s">
        <v>936</v>
      </c>
      <c r="X81" s="91">
        <v>1998</v>
      </c>
      <c r="Y81" s="111" t="s">
        <v>939</v>
      </c>
      <c r="Z81" s="90" t="s">
        <v>164</v>
      </c>
      <c r="AA81" s="90" t="s">
        <v>54</v>
      </c>
      <c r="AB81" s="90" t="s">
        <v>54</v>
      </c>
      <c r="AC81" s="90" t="s">
        <v>208</v>
      </c>
      <c r="AD81" s="92" t="s">
        <v>937</v>
      </c>
      <c r="AE81" s="94" t="s">
        <v>162</v>
      </c>
      <c r="AF81" s="96" t="s">
        <v>64</v>
      </c>
      <c r="AG81" s="101">
        <v>160</v>
      </c>
      <c r="AH81" s="102">
        <v>0</v>
      </c>
      <c r="AI81" s="102">
        <v>160</v>
      </c>
      <c r="AJ81" s="62" t="s">
        <v>72</v>
      </c>
      <c r="AK81" s="97" t="s">
        <v>67</v>
      </c>
      <c r="AL81" s="92" t="s">
        <v>54</v>
      </c>
      <c r="AM81" s="92" t="s">
        <v>54</v>
      </c>
      <c r="AN81" s="92" t="s">
        <v>54</v>
      </c>
      <c r="AO81" s="92" t="s">
        <v>54</v>
      </c>
      <c r="AP81" s="106" t="s">
        <v>54</v>
      </c>
      <c r="AQ81" s="95" t="s">
        <v>54</v>
      </c>
      <c r="AR81" s="90" t="s">
        <v>54</v>
      </c>
      <c r="AS81" s="91" t="s">
        <v>54</v>
      </c>
      <c r="AT81" s="91" t="s">
        <v>54</v>
      </c>
      <c r="AU81" s="91" t="s">
        <v>54</v>
      </c>
      <c r="AV81" s="98" t="s">
        <v>54</v>
      </c>
      <c r="AW81" s="96" t="s">
        <v>54</v>
      </c>
      <c r="AX81" s="99" t="s">
        <v>73</v>
      </c>
      <c r="AY81" s="95" t="s">
        <v>85</v>
      </c>
      <c r="AZ81" s="91"/>
      <c r="BA81" s="102" t="s">
        <v>273</v>
      </c>
      <c r="BB81" s="102"/>
    </row>
    <row r="82" spans="1:54" s="84" customFormat="1" x14ac:dyDescent="0.25">
      <c r="A82" s="27" t="s">
        <v>940</v>
      </c>
      <c r="B82" s="28" t="s">
        <v>941</v>
      </c>
      <c r="C82" s="29" t="s">
        <v>942</v>
      </c>
      <c r="D82" s="84">
        <v>1430860601</v>
      </c>
      <c r="E82" s="84">
        <v>7768096755</v>
      </c>
      <c r="F82" s="31" t="s">
        <v>943</v>
      </c>
      <c r="G82" s="29">
        <v>271939</v>
      </c>
      <c r="H82" s="29" t="s">
        <v>47</v>
      </c>
      <c r="I82" s="94" t="s">
        <v>54</v>
      </c>
      <c r="J82" s="95" t="s">
        <v>54</v>
      </c>
      <c r="K82" s="90" t="s">
        <v>54</v>
      </c>
      <c r="L82" s="91" t="s">
        <v>54</v>
      </c>
      <c r="M82" s="91" t="s">
        <v>54</v>
      </c>
      <c r="N82" s="91" t="s">
        <v>54</v>
      </c>
      <c r="O82" s="94" t="s">
        <v>54</v>
      </c>
      <c r="P82" s="95" t="s">
        <v>944</v>
      </c>
      <c r="Q82" s="90" t="s">
        <v>56</v>
      </c>
      <c r="R82" s="91" t="s">
        <v>57</v>
      </c>
      <c r="S82" s="92" t="s">
        <v>57</v>
      </c>
      <c r="T82" s="92" t="s">
        <v>945</v>
      </c>
      <c r="U82" s="94" t="s">
        <v>80</v>
      </c>
      <c r="V82" s="95" t="s">
        <v>192</v>
      </c>
      <c r="W82" s="90" t="s">
        <v>946</v>
      </c>
      <c r="X82" s="91">
        <v>4200</v>
      </c>
      <c r="Y82" s="90" t="s">
        <v>867</v>
      </c>
      <c r="Z82" s="90" t="s">
        <v>194</v>
      </c>
      <c r="AA82" s="90" t="s">
        <v>54</v>
      </c>
      <c r="AB82" s="90" t="s">
        <v>54</v>
      </c>
      <c r="AC82" s="90" t="s">
        <v>195</v>
      </c>
      <c r="AD82" s="59">
        <v>335912</v>
      </c>
      <c r="AE82" s="94" t="s">
        <v>196</v>
      </c>
      <c r="AF82" s="96" t="s">
        <v>64</v>
      </c>
      <c r="AG82" s="101">
        <v>160</v>
      </c>
      <c r="AH82" s="102">
        <v>5</v>
      </c>
      <c r="AI82" s="102">
        <v>165</v>
      </c>
      <c r="AJ82" s="62" t="s">
        <v>72</v>
      </c>
      <c r="AK82" s="91" t="s">
        <v>138</v>
      </c>
      <c r="AL82" s="92" t="s">
        <v>867</v>
      </c>
      <c r="AM82" s="73" t="s">
        <v>948</v>
      </c>
      <c r="AN82" s="92" t="s">
        <v>54</v>
      </c>
      <c r="AO82" s="92" t="s">
        <v>54</v>
      </c>
      <c r="AP82" s="106" t="s">
        <v>54</v>
      </c>
      <c r="AQ82" s="95" t="s">
        <v>54</v>
      </c>
      <c r="AR82" s="90" t="s">
        <v>54</v>
      </c>
      <c r="AS82" s="91" t="s">
        <v>54</v>
      </c>
      <c r="AT82" s="91" t="s">
        <v>54</v>
      </c>
      <c r="AU82" s="91" t="s">
        <v>54</v>
      </c>
      <c r="AV82" s="98" t="s">
        <v>54</v>
      </c>
      <c r="AW82" s="96" t="s">
        <v>54</v>
      </c>
      <c r="AX82" s="99" t="s">
        <v>73</v>
      </c>
      <c r="AY82" s="95" t="s">
        <v>947</v>
      </c>
      <c r="AZ82" s="91"/>
    </row>
    <row r="83" spans="1:54" x14ac:dyDescent="0.25">
      <c r="A83" s="27" t="s">
        <v>949</v>
      </c>
      <c r="B83" s="28" t="s">
        <v>950</v>
      </c>
      <c r="C83" s="29" t="s">
        <v>951</v>
      </c>
      <c r="D83" s="113">
        <v>1740645091</v>
      </c>
      <c r="E83" s="113">
        <v>7480240483</v>
      </c>
      <c r="F83" s="31" t="s">
        <v>952</v>
      </c>
      <c r="G83" s="29">
        <v>190954</v>
      </c>
      <c r="H83" s="29" t="s">
        <v>227</v>
      </c>
      <c r="I83" s="94" t="s">
        <v>54</v>
      </c>
      <c r="J83" s="95" t="s">
        <v>54</v>
      </c>
      <c r="K83" s="90" t="s">
        <v>54</v>
      </c>
      <c r="L83" s="91" t="s">
        <v>54</v>
      </c>
      <c r="M83" s="91" t="s">
        <v>54</v>
      </c>
      <c r="N83" s="91" t="s">
        <v>54</v>
      </c>
      <c r="O83" s="94" t="s">
        <v>54</v>
      </c>
      <c r="P83" s="95" t="s">
        <v>953</v>
      </c>
      <c r="Q83" s="90" t="s">
        <v>56</v>
      </c>
      <c r="R83" s="91" t="s">
        <v>57</v>
      </c>
      <c r="S83" s="92" t="s">
        <v>57</v>
      </c>
      <c r="T83" s="92" t="s">
        <v>954</v>
      </c>
      <c r="U83" s="94" t="s">
        <v>80</v>
      </c>
      <c r="V83" s="95" t="s">
        <v>162</v>
      </c>
      <c r="W83" s="90" t="s">
        <v>936</v>
      </c>
      <c r="X83" s="91">
        <v>2198</v>
      </c>
      <c r="Y83" s="90" t="s">
        <v>867</v>
      </c>
      <c r="Z83" s="90" t="s">
        <v>164</v>
      </c>
      <c r="AA83" s="90" t="s">
        <v>54</v>
      </c>
      <c r="AB83" s="90" t="s">
        <v>54</v>
      </c>
      <c r="AC83" s="90" t="s">
        <v>162</v>
      </c>
      <c r="AD83" s="59">
        <v>5788</v>
      </c>
      <c r="AE83" s="94" t="s">
        <v>162</v>
      </c>
      <c r="AF83" s="96" t="s">
        <v>64</v>
      </c>
      <c r="AG83" s="101">
        <v>160</v>
      </c>
      <c r="AH83" s="102">
        <v>10</v>
      </c>
      <c r="AI83" s="102">
        <v>170</v>
      </c>
      <c r="AJ83" s="62" t="s">
        <v>72</v>
      </c>
      <c r="AK83" s="91" t="s">
        <v>138</v>
      </c>
      <c r="AL83" s="92" t="s">
        <v>867</v>
      </c>
      <c r="AM83" s="73" t="s">
        <v>955</v>
      </c>
      <c r="AN83" s="92" t="s">
        <v>54</v>
      </c>
      <c r="AO83" s="92" t="s">
        <v>54</v>
      </c>
      <c r="AP83" s="106" t="s">
        <v>54</v>
      </c>
      <c r="AQ83" s="95" t="s">
        <v>54</v>
      </c>
      <c r="AR83" s="90" t="s">
        <v>54</v>
      </c>
      <c r="AS83" s="91" t="s">
        <v>54</v>
      </c>
      <c r="AT83" s="91" t="s">
        <v>54</v>
      </c>
      <c r="AU83" s="91" t="s">
        <v>54</v>
      </c>
      <c r="AV83" s="98" t="s">
        <v>54</v>
      </c>
      <c r="AW83" s="96" t="s">
        <v>54</v>
      </c>
      <c r="AX83" s="99" t="s">
        <v>73</v>
      </c>
      <c r="AY83" s="95" t="s">
        <v>85</v>
      </c>
      <c r="AZ83" s="91"/>
      <c r="BA83" s="84"/>
      <c r="BB83" s="84"/>
    </row>
    <row r="84" spans="1:54" x14ac:dyDescent="0.25">
      <c r="A84" s="27" t="s">
        <v>957</v>
      </c>
      <c r="B84" s="28" t="s">
        <v>958</v>
      </c>
      <c r="C84" s="29" t="s">
        <v>959</v>
      </c>
      <c r="D84" t="s">
        <v>54</v>
      </c>
      <c r="E84" s="113">
        <v>7866603642</v>
      </c>
      <c r="F84" s="31" t="s">
        <v>960</v>
      </c>
      <c r="G84" s="29">
        <v>47140</v>
      </c>
      <c r="H84" s="29" t="s">
        <v>87</v>
      </c>
      <c r="I84" s="94" t="s">
        <v>54</v>
      </c>
      <c r="J84" s="95" t="s">
        <v>54</v>
      </c>
      <c r="K84" s="90" t="s">
        <v>54</v>
      </c>
      <c r="L84" s="91" t="s">
        <v>54</v>
      </c>
      <c r="M84" s="91" t="s">
        <v>54</v>
      </c>
      <c r="N84" s="91" t="s">
        <v>54</v>
      </c>
      <c r="O84" s="94" t="s">
        <v>54</v>
      </c>
      <c r="P84" s="95" t="s">
        <v>961</v>
      </c>
      <c r="Q84" s="90" t="s">
        <v>962</v>
      </c>
      <c r="R84" s="91" t="s">
        <v>963</v>
      </c>
      <c r="S84" s="92" t="s">
        <v>57</v>
      </c>
      <c r="T84" s="92" t="s">
        <v>964</v>
      </c>
      <c r="U84" s="94" t="s">
        <v>552</v>
      </c>
      <c r="V84" s="95" t="s">
        <v>162</v>
      </c>
      <c r="W84" s="90" t="s">
        <v>560</v>
      </c>
      <c r="X84" s="91">
        <v>1596</v>
      </c>
      <c r="Y84" s="90" t="s">
        <v>867</v>
      </c>
      <c r="Z84" s="90" t="s">
        <v>164</v>
      </c>
      <c r="AA84" s="90" t="s">
        <v>54</v>
      </c>
      <c r="AB84" s="90" t="s">
        <v>54</v>
      </c>
      <c r="AC84" s="90" t="s">
        <v>162</v>
      </c>
      <c r="AD84" s="90" t="s">
        <v>111</v>
      </c>
      <c r="AE84" s="94" t="s">
        <v>162</v>
      </c>
      <c r="AF84" s="96" t="s">
        <v>64</v>
      </c>
      <c r="AG84" s="101">
        <v>160</v>
      </c>
      <c r="AH84" s="102">
        <v>0</v>
      </c>
      <c r="AI84" s="102">
        <v>160</v>
      </c>
      <c r="AJ84" s="62" t="s">
        <v>72</v>
      </c>
      <c r="AK84" s="91" t="s">
        <v>67</v>
      </c>
      <c r="AL84" s="92" t="s">
        <v>867</v>
      </c>
      <c r="AM84" s="73" t="s">
        <v>54</v>
      </c>
      <c r="AN84" s="92" t="s">
        <v>54</v>
      </c>
      <c r="AO84" s="92" t="s">
        <v>54</v>
      </c>
      <c r="AP84" s="106" t="s">
        <v>54</v>
      </c>
      <c r="AQ84" s="95" t="s">
        <v>54</v>
      </c>
      <c r="AR84" s="90" t="s">
        <v>54</v>
      </c>
      <c r="AS84" s="91" t="s">
        <v>54</v>
      </c>
      <c r="AT84" s="91" t="s">
        <v>54</v>
      </c>
      <c r="AU84" s="91" t="s">
        <v>54</v>
      </c>
      <c r="AV84" s="98" t="s">
        <v>54</v>
      </c>
      <c r="AW84" s="96" t="s">
        <v>54</v>
      </c>
      <c r="AX84" s="99" t="s">
        <v>73</v>
      </c>
      <c r="AY84" s="95" t="s">
        <v>965</v>
      </c>
      <c r="AZ84" s="91"/>
      <c r="BA84" s="84"/>
      <c r="BB84" s="84"/>
    </row>
    <row r="85" spans="1:54" x14ac:dyDescent="0.25">
      <c r="A85" s="27" t="s">
        <v>966</v>
      </c>
      <c r="B85" s="28" t="s">
        <v>967</v>
      </c>
      <c r="C85" s="29" t="s">
        <v>968</v>
      </c>
      <c r="D85">
        <v>1913830943</v>
      </c>
      <c r="E85" s="113">
        <v>7402270500</v>
      </c>
      <c r="F85" s="31" t="s">
        <v>969</v>
      </c>
      <c r="G85" s="29">
        <v>324766</v>
      </c>
      <c r="H85" s="29" t="s">
        <v>87</v>
      </c>
      <c r="I85" s="94" t="s">
        <v>54</v>
      </c>
      <c r="J85" s="95" t="s">
        <v>54</v>
      </c>
      <c r="K85" s="90" t="s">
        <v>54</v>
      </c>
      <c r="L85" s="91" t="s">
        <v>54</v>
      </c>
      <c r="M85" s="91" t="s">
        <v>54</v>
      </c>
      <c r="N85" s="91" t="s">
        <v>54</v>
      </c>
      <c r="O85" s="94" t="s">
        <v>54</v>
      </c>
      <c r="P85" s="95" t="s">
        <v>970</v>
      </c>
      <c r="Q85" s="90" t="s">
        <v>56</v>
      </c>
      <c r="R85" s="91" t="s">
        <v>57</v>
      </c>
      <c r="S85" s="92" t="s">
        <v>57</v>
      </c>
      <c r="T85" s="92" t="s">
        <v>971</v>
      </c>
      <c r="U85" s="94" t="s">
        <v>80</v>
      </c>
      <c r="V85" s="95" t="s">
        <v>192</v>
      </c>
      <c r="W85" s="90" t="s">
        <v>972</v>
      </c>
      <c r="X85" s="91">
        <v>5993</v>
      </c>
      <c r="Y85" s="90" t="s">
        <v>867</v>
      </c>
      <c r="Z85" s="90" t="s">
        <v>194</v>
      </c>
      <c r="AA85" s="90" t="s">
        <v>54</v>
      </c>
      <c r="AB85" s="90" t="s">
        <v>54</v>
      </c>
      <c r="AC85" s="90" t="s">
        <v>195</v>
      </c>
      <c r="AD85" s="90">
        <v>340987</v>
      </c>
      <c r="AE85" s="94" t="s">
        <v>196</v>
      </c>
      <c r="AF85" s="96" t="s">
        <v>64</v>
      </c>
      <c r="AG85" s="101">
        <v>160</v>
      </c>
      <c r="AH85" s="102">
        <v>10</v>
      </c>
      <c r="AI85" s="102">
        <v>170</v>
      </c>
      <c r="AJ85" s="114" t="s">
        <v>72</v>
      </c>
      <c r="AK85" s="91" t="s">
        <v>769</v>
      </c>
      <c r="AL85" s="92" t="s">
        <v>867</v>
      </c>
      <c r="AM85" s="73" t="s">
        <v>54</v>
      </c>
      <c r="AN85" s="92" t="s">
        <v>973</v>
      </c>
      <c r="AO85" s="92" t="s">
        <v>974</v>
      </c>
      <c r="AP85" s="106" t="s">
        <v>975</v>
      </c>
      <c r="AQ85" s="95">
        <v>76</v>
      </c>
      <c r="AR85" s="90" t="s">
        <v>976</v>
      </c>
      <c r="AS85" s="91" t="s">
        <v>54</v>
      </c>
      <c r="AT85" s="91" t="s">
        <v>54</v>
      </c>
      <c r="AU85" s="91" t="s">
        <v>54</v>
      </c>
      <c r="AV85" s="98" t="s">
        <v>54</v>
      </c>
      <c r="AW85" s="96" t="s">
        <v>54</v>
      </c>
      <c r="AX85" s="99" t="s">
        <v>73</v>
      </c>
      <c r="AY85" s="95" t="s">
        <v>85</v>
      </c>
      <c r="AZ85" s="91"/>
      <c r="BA85" s="84"/>
      <c r="BB85" s="84"/>
    </row>
    <row r="86" spans="1:54" x14ac:dyDescent="0.25">
      <c r="A86" s="27" t="s">
        <v>993</v>
      </c>
      <c r="B86" s="28" t="s">
        <v>977</v>
      </c>
      <c r="C86" s="29" t="s">
        <v>978</v>
      </c>
      <c r="D86">
        <v>1642790628</v>
      </c>
      <c r="E86" s="113">
        <v>7429066612</v>
      </c>
      <c r="F86" s="31" t="s">
        <v>979</v>
      </c>
      <c r="G86" s="29">
        <v>55598</v>
      </c>
      <c r="H86" s="29" t="s">
        <v>87</v>
      </c>
      <c r="I86" s="94" t="s">
        <v>54</v>
      </c>
      <c r="J86" s="95" t="s">
        <v>54</v>
      </c>
      <c r="K86" s="90" t="s">
        <v>54</v>
      </c>
      <c r="L86" s="91" t="s">
        <v>54</v>
      </c>
      <c r="M86" s="91" t="s">
        <v>54</v>
      </c>
      <c r="N86" s="91" t="s">
        <v>54</v>
      </c>
      <c r="O86" s="94" t="s">
        <v>54</v>
      </c>
      <c r="P86" s="95" t="s">
        <v>980</v>
      </c>
      <c r="Q86" s="90" t="s">
        <v>56</v>
      </c>
      <c r="R86" s="91" t="s">
        <v>57</v>
      </c>
      <c r="S86" s="92" t="s">
        <v>57</v>
      </c>
      <c r="T86" s="92" t="s">
        <v>981</v>
      </c>
      <c r="U86" s="94" t="s">
        <v>80</v>
      </c>
      <c r="V86" s="95" t="s">
        <v>982</v>
      </c>
      <c r="W86" s="90" t="s">
        <v>983</v>
      </c>
      <c r="X86" s="91">
        <v>1840</v>
      </c>
      <c r="Y86" s="90" t="s">
        <v>867</v>
      </c>
      <c r="Z86" s="90" t="s">
        <v>984</v>
      </c>
      <c r="AA86" s="90" t="s">
        <v>54</v>
      </c>
      <c r="AB86" s="90" t="s">
        <v>54</v>
      </c>
      <c r="AC86" s="90" t="s">
        <v>985</v>
      </c>
      <c r="AD86" s="90">
        <v>8091</v>
      </c>
      <c r="AE86" s="94" t="s">
        <v>137</v>
      </c>
      <c r="AF86" s="96" t="s">
        <v>64</v>
      </c>
      <c r="AG86" s="101">
        <v>160</v>
      </c>
      <c r="AH86" s="102">
        <v>10</v>
      </c>
      <c r="AI86" s="102">
        <v>170</v>
      </c>
      <c r="AJ86" s="62" t="s">
        <v>72</v>
      </c>
      <c r="AK86" s="91" t="s">
        <v>67</v>
      </c>
      <c r="AL86" s="92" t="s">
        <v>867</v>
      </c>
      <c r="AM86" s="73" t="s">
        <v>54</v>
      </c>
      <c r="AN86" s="92" t="s">
        <v>54</v>
      </c>
      <c r="AO86" s="92" t="s">
        <v>54</v>
      </c>
      <c r="AP86" s="106" t="s">
        <v>54</v>
      </c>
      <c r="AQ86" s="95" t="s">
        <v>54</v>
      </c>
      <c r="AR86" s="90" t="s">
        <v>54</v>
      </c>
      <c r="AS86" s="91" t="s">
        <v>54</v>
      </c>
      <c r="AT86" s="91" t="s">
        <v>54</v>
      </c>
      <c r="AU86" s="91" t="s">
        <v>54</v>
      </c>
      <c r="AV86" s="98" t="s">
        <v>54</v>
      </c>
      <c r="AW86" s="96" t="s">
        <v>54</v>
      </c>
      <c r="AX86" s="99" t="s">
        <v>73</v>
      </c>
      <c r="AY86" s="95" t="s">
        <v>85</v>
      </c>
      <c r="AZ86" s="91"/>
      <c r="BA86" s="84"/>
      <c r="BB86" s="84"/>
    </row>
    <row r="88" spans="1:54" x14ac:dyDescent="0.25">
      <c r="AI88">
        <f>SUBTOTAL(9,AI4:AI87)</f>
        <v>13780.64</v>
      </c>
    </row>
  </sheetData>
  <autoFilter ref="AK2:AK86"/>
  <mergeCells count="11">
    <mergeCell ref="AG1:AQ1"/>
    <mergeCell ref="AR1:AW1"/>
    <mergeCell ref="AX1:AX2"/>
    <mergeCell ref="AY1:AY2"/>
    <mergeCell ref="AZ1:AZ2"/>
    <mergeCell ref="BA1:BC1"/>
    <mergeCell ref="AF1:AF2"/>
    <mergeCell ref="V1:AE1"/>
    <mergeCell ref="P1:U1"/>
    <mergeCell ref="J1:O1"/>
    <mergeCell ref="A1:I1"/>
  </mergeCells>
  <conditionalFormatting sqref="AF3 AF45 AF50:AF54 AF38:AF42">
    <cfRule type="cellIs" dxfId="77" priority="83" operator="equal">
      <formula>"NO"</formula>
    </cfRule>
    <cfRule type="cellIs" dxfId="76" priority="84" operator="equal">
      <formula>"YES"</formula>
    </cfRule>
  </conditionalFormatting>
  <conditionalFormatting sqref="AF22">
    <cfRule type="cellIs" dxfId="75" priority="61" operator="equal">
      <formula>"NO"</formula>
    </cfRule>
    <cfRule type="cellIs" dxfId="74" priority="62" operator="equal">
      <formula>"YES"</formula>
    </cfRule>
  </conditionalFormatting>
  <conditionalFormatting sqref="AF4">
    <cfRule type="cellIs" dxfId="73" priority="81" operator="equal">
      <formula>"NO"</formula>
    </cfRule>
    <cfRule type="cellIs" dxfId="72" priority="82" operator="equal">
      <formula>"YES"</formula>
    </cfRule>
  </conditionalFormatting>
  <conditionalFormatting sqref="AF24:AF37">
    <cfRule type="cellIs" dxfId="71" priority="59" operator="equal">
      <formula>"NO"</formula>
    </cfRule>
    <cfRule type="cellIs" dxfId="70" priority="60" operator="equal">
      <formula>"YES"</formula>
    </cfRule>
  </conditionalFormatting>
  <conditionalFormatting sqref="AF5:AF6">
    <cfRule type="cellIs" dxfId="69" priority="79" operator="equal">
      <formula>"NO"</formula>
    </cfRule>
    <cfRule type="cellIs" dxfId="68" priority="80" operator="equal">
      <formula>"YES"</formula>
    </cfRule>
  </conditionalFormatting>
  <conditionalFormatting sqref="AF10">
    <cfRule type="cellIs" dxfId="67" priority="77" operator="equal">
      <formula>"NO"</formula>
    </cfRule>
    <cfRule type="cellIs" dxfId="66" priority="78" operator="equal">
      <formula>"YES"</formula>
    </cfRule>
  </conditionalFormatting>
  <conditionalFormatting sqref="AF11">
    <cfRule type="cellIs" dxfId="65" priority="75" operator="equal">
      <formula>"NO"</formula>
    </cfRule>
    <cfRule type="cellIs" dxfId="64" priority="76" operator="equal">
      <formula>"YES"</formula>
    </cfRule>
  </conditionalFormatting>
  <conditionalFormatting sqref="AF13">
    <cfRule type="cellIs" dxfId="63" priority="73" operator="equal">
      <formula>"NO"</formula>
    </cfRule>
    <cfRule type="cellIs" dxfId="62" priority="74" operator="equal">
      <formula>"YES"</formula>
    </cfRule>
  </conditionalFormatting>
  <conditionalFormatting sqref="AF14">
    <cfRule type="cellIs" dxfId="61" priority="71" operator="equal">
      <formula>"NO"</formula>
    </cfRule>
    <cfRule type="cellIs" dxfId="60" priority="72" operator="equal">
      <formula>"YES"</formula>
    </cfRule>
  </conditionalFormatting>
  <conditionalFormatting sqref="AF15">
    <cfRule type="cellIs" dxfId="59" priority="69" operator="equal">
      <formula>"NO"</formula>
    </cfRule>
    <cfRule type="cellIs" dxfId="58" priority="70" operator="equal">
      <formula>"YES"</formula>
    </cfRule>
  </conditionalFormatting>
  <conditionalFormatting sqref="AF16">
    <cfRule type="cellIs" dxfId="57" priority="67" operator="equal">
      <formula>"NO"</formula>
    </cfRule>
    <cfRule type="cellIs" dxfId="56" priority="68" operator="equal">
      <formula>"YES"</formula>
    </cfRule>
  </conditionalFormatting>
  <conditionalFormatting sqref="AF18">
    <cfRule type="cellIs" dxfId="55" priority="65" operator="equal">
      <formula>"NO"</formula>
    </cfRule>
    <cfRule type="cellIs" dxfId="54" priority="66" operator="equal">
      <formula>"YES"</formula>
    </cfRule>
  </conditionalFormatting>
  <conditionalFormatting sqref="AF20:AF21">
    <cfRule type="cellIs" dxfId="53" priority="63" operator="equal">
      <formula>"NO"</formula>
    </cfRule>
    <cfRule type="cellIs" dxfId="52" priority="64" operator="equal">
      <formula>"YES"</formula>
    </cfRule>
  </conditionalFormatting>
  <conditionalFormatting sqref="AF43:AF44">
    <cfRule type="cellIs" dxfId="51" priority="55" operator="equal">
      <formula>"NO"</formula>
    </cfRule>
    <cfRule type="cellIs" dxfId="50" priority="56" operator="equal">
      <formula>"YES"</formula>
    </cfRule>
  </conditionalFormatting>
  <conditionalFormatting sqref="AF46:AF48">
    <cfRule type="cellIs" dxfId="49" priority="53" operator="equal">
      <formula>"NO"</formula>
    </cfRule>
    <cfRule type="cellIs" dxfId="48" priority="54" operator="equal">
      <formula>"YES"</formula>
    </cfRule>
  </conditionalFormatting>
  <conditionalFormatting sqref="AF49">
    <cfRule type="cellIs" dxfId="47" priority="51" operator="equal">
      <formula>"NO"</formula>
    </cfRule>
    <cfRule type="cellIs" dxfId="46" priority="52" operator="equal">
      <formula>"YES"</formula>
    </cfRule>
  </conditionalFormatting>
  <conditionalFormatting sqref="AF55">
    <cfRule type="cellIs" dxfId="45" priority="47" operator="equal">
      <formula>"NO"</formula>
    </cfRule>
    <cfRule type="cellIs" dxfId="44" priority="48" operator="equal">
      <formula>"YES"</formula>
    </cfRule>
  </conditionalFormatting>
  <conditionalFormatting sqref="AF56">
    <cfRule type="cellIs" dxfId="43" priority="45" operator="equal">
      <formula>"NO"</formula>
    </cfRule>
    <cfRule type="cellIs" dxfId="42" priority="46" operator="equal">
      <formula>"YES"</formula>
    </cfRule>
  </conditionalFormatting>
  <conditionalFormatting sqref="AF57">
    <cfRule type="cellIs" dxfId="41" priority="43" operator="equal">
      <formula>"NO"</formula>
    </cfRule>
    <cfRule type="cellIs" dxfId="40" priority="44" operator="equal">
      <formula>"YES"</formula>
    </cfRule>
  </conditionalFormatting>
  <conditionalFormatting sqref="AF58">
    <cfRule type="cellIs" dxfId="39" priority="41" operator="equal">
      <formula>"NO"</formula>
    </cfRule>
    <cfRule type="cellIs" dxfId="38" priority="42" operator="equal">
      <formula>"YES"</formula>
    </cfRule>
  </conditionalFormatting>
  <conditionalFormatting sqref="AF59">
    <cfRule type="cellIs" dxfId="37" priority="39" operator="equal">
      <formula>"NO"</formula>
    </cfRule>
    <cfRule type="cellIs" dxfId="36" priority="40" operator="equal">
      <formula>"YES"</formula>
    </cfRule>
  </conditionalFormatting>
  <conditionalFormatting sqref="AF60">
    <cfRule type="cellIs" dxfId="35" priority="37" operator="equal">
      <formula>"NO"</formula>
    </cfRule>
    <cfRule type="cellIs" dxfId="34" priority="38" operator="equal">
      <formula>"YES"</formula>
    </cfRule>
  </conditionalFormatting>
  <conditionalFormatting sqref="AF61">
    <cfRule type="cellIs" dxfId="33" priority="35" operator="equal">
      <formula>"NO"</formula>
    </cfRule>
    <cfRule type="cellIs" dxfId="32" priority="36" operator="equal">
      <formula>"YES"</formula>
    </cfRule>
  </conditionalFormatting>
  <conditionalFormatting sqref="AF62">
    <cfRule type="cellIs" dxfId="31" priority="33" operator="equal">
      <formula>"NO"</formula>
    </cfRule>
    <cfRule type="cellIs" dxfId="30" priority="34" operator="equal">
      <formula>"YES"</formula>
    </cfRule>
  </conditionalFormatting>
  <conditionalFormatting sqref="AF63">
    <cfRule type="cellIs" dxfId="29" priority="31" operator="equal">
      <formula>"NO"</formula>
    </cfRule>
    <cfRule type="cellIs" dxfId="28" priority="32" operator="equal">
      <formula>"YES"</formula>
    </cfRule>
  </conditionalFormatting>
  <conditionalFormatting sqref="AF64">
    <cfRule type="cellIs" dxfId="27" priority="29" operator="equal">
      <formula>"NO"</formula>
    </cfRule>
    <cfRule type="cellIs" dxfId="26" priority="30" operator="equal">
      <formula>"YES"</formula>
    </cfRule>
  </conditionalFormatting>
  <conditionalFormatting sqref="AF65">
    <cfRule type="cellIs" dxfId="25" priority="27" operator="equal">
      <formula>"NO"</formula>
    </cfRule>
    <cfRule type="cellIs" dxfId="24" priority="28" operator="equal">
      <formula>"YES"</formula>
    </cfRule>
  </conditionalFormatting>
  <conditionalFormatting sqref="AF66">
    <cfRule type="cellIs" dxfId="23" priority="25" operator="equal">
      <formula>"NO"</formula>
    </cfRule>
    <cfRule type="cellIs" dxfId="22" priority="26" operator="equal">
      <formula>"YES"</formula>
    </cfRule>
  </conditionalFormatting>
  <conditionalFormatting sqref="AF67">
    <cfRule type="cellIs" dxfId="21" priority="23" operator="equal">
      <formula>"NO"</formula>
    </cfRule>
    <cfRule type="cellIs" dxfId="20" priority="24" operator="equal">
      <formula>"YES"</formula>
    </cfRule>
  </conditionalFormatting>
  <conditionalFormatting sqref="AF68">
    <cfRule type="cellIs" dxfId="19" priority="21" operator="equal">
      <formula>"NO"</formula>
    </cfRule>
    <cfRule type="cellIs" dxfId="18" priority="22" operator="equal">
      <formula>"YES"</formula>
    </cfRule>
  </conditionalFormatting>
  <conditionalFormatting sqref="AF69:AF70">
    <cfRule type="cellIs" dxfId="17" priority="17" operator="equal">
      <formula>"NO"</formula>
    </cfRule>
    <cfRule type="cellIs" dxfId="16" priority="18" operator="equal">
      <formula>"YES"</formula>
    </cfRule>
  </conditionalFormatting>
  <conditionalFormatting sqref="AF71:AF72">
    <cfRule type="cellIs" dxfId="15" priority="15" operator="equal">
      <formula>"NO"</formula>
    </cfRule>
    <cfRule type="cellIs" dxfId="14" priority="16" operator="equal">
      <formula>"YES"</formula>
    </cfRule>
  </conditionalFormatting>
  <conditionalFormatting sqref="AF73:AF74">
    <cfRule type="cellIs" dxfId="13" priority="13" operator="equal">
      <formula>"NO"</formula>
    </cfRule>
    <cfRule type="cellIs" dxfId="12" priority="14" operator="equal">
      <formula>"YES"</formula>
    </cfRule>
  </conditionalFormatting>
  <conditionalFormatting sqref="AF75">
    <cfRule type="cellIs" dxfId="11" priority="9" operator="equal">
      <formula>"NO"</formula>
    </cfRule>
    <cfRule type="cellIs" dxfId="10" priority="10" operator="equal">
      <formula>"YES"</formula>
    </cfRule>
  </conditionalFormatting>
  <conditionalFormatting sqref="AF76">
    <cfRule type="cellIs" dxfId="9" priority="7" operator="equal">
      <formula>"NO"</formula>
    </cfRule>
    <cfRule type="cellIs" dxfId="8" priority="8" operator="equal">
      <formula>"YES"</formula>
    </cfRule>
  </conditionalFormatting>
  <conditionalFormatting sqref="AF77:AF79">
    <cfRule type="cellIs" dxfId="7" priority="3" operator="equal">
      <formula>"NO"</formula>
    </cfRule>
    <cfRule type="cellIs" dxfId="6" priority="4" operator="equal">
      <formula>"YES"</formula>
    </cfRule>
  </conditionalFormatting>
  <conditionalFormatting sqref="AF82:AF86">
    <cfRule type="cellIs" dxfId="5" priority="1" operator="equal">
      <formula>"NO"</formula>
    </cfRule>
    <cfRule type="cellIs" dxfId="4" priority="2" operator="equal">
      <formula>"YES"</formula>
    </cfRule>
  </conditionalFormatting>
  <dataValidations count="1">
    <dataValidation type="list" allowBlank="1" showInputMessage="1" showErrorMessage="1" sqref="Z3:AB6 Z10:AB11 Z13:AB16 Z18 AB18 Z20:AB22 Z24:AB29 AA44 Z82:AB86 Z49:AB79 Z38:AB40">
      <formula1>championship</formula1>
    </dataValidation>
  </dataValidations>
  <hyperlinks>
    <hyperlink ref="F86" r:id="rId1"/>
    <hyperlink ref="F85" r:id="rId2"/>
    <hyperlink ref="F84" r:id="rId3"/>
    <hyperlink ref="F83" r:id="rId4"/>
    <hyperlink ref="F82" r:id="rId5"/>
    <hyperlink ref="F81" r:id="rId6"/>
    <hyperlink ref="F80" r:id="rId7"/>
    <hyperlink ref="F79" r:id="rId8"/>
    <hyperlink ref="F78" r:id="rId9"/>
    <hyperlink ref="F77" r:id="rId10"/>
    <hyperlink ref="F76" r:id="rId11"/>
    <hyperlink ref="F75" r:id="rId12"/>
    <hyperlink ref="F74" r:id="rId13"/>
    <hyperlink ref="F73" r:id="rId14"/>
    <hyperlink ref="F72" r:id="rId15"/>
    <hyperlink ref="F71" r:id="rId16"/>
    <hyperlink ref="F70" r:id="rId17"/>
    <hyperlink ref="F69" r:id="rId18"/>
    <hyperlink ref="F68" r:id="rId19"/>
    <hyperlink ref="F67" r:id="rId20"/>
    <hyperlink ref="F66" r:id="rId21"/>
    <hyperlink ref="F65" r:id="rId22"/>
    <hyperlink ref="F64" r:id="rId23"/>
    <hyperlink ref="F63" r:id="rId24"/>
    <hyperlink ref="F62" r:id="rId25" display="stephen.everall@sky.com"/>
    <hyperlink ref="F61" r:id="rId26"/>
    <hyperlink ref="F60" r:id="rId27"/>
    <hyperlink ref="F59" r:id="rId28"/>
    <hyperlink ref="F58" r:id="rId29"/>
    <hyperlink ref="F57" r:id="rId30"/>
    <hyperlink ref="F56" r:id="rId31"/>
    <hyperlink ref="F55" r:id="rId32"/>
    <hyperlink ref="F54" r:id="rId33"/>
    <hyperlink ref="F53" r:id="rId34"/>
    <hyperlink ref="F52" r:id="rId35"/>
    <hyperlink ref="F51" r:id="rId36"/>
    <hyperlink ref="F50" r:id="rId37"/>
    <hyperlink ref="F49" r:id="rId38"/>
    <hyperlink ref="F48" r:id="rId39"/>
    <hyperlink ref="F47" r:id="rId40"/>
    <hyperlink ref="F46" r:id="rId41"/>
    <hyperlink ref="F45" r:id="rId42"/>
    <hyperlink ref="F44" r:id="rId43"/>
    <hyperlink ref="F43" r:id="rId44"/>
    <hyperlink ref="F42" r:id="rId45"/>
    <hyperlink ref="F41" r:id="rId46"/>
    <hyperlink ref="F40" r:id="rId47"/>
    <hyperlink ref="F39" r:id="rId48"/>
    <hyperlink ref="F38" r:id="rId49"/>
    <hyperlink ref="F36" r:id="rId50"/>
    <hyperlink ref="F35" r:id="rId51"/>
    <hyperlink ref="F34" r:id="rId52"/>
    <hyperlink ref="F33" r:id="rId53"/>
    <hyperlink ref="F32" r:id="rId54"/>
    <hyperlink ref="F31" r:id="rId55"/>
    <hyperlink ref="F30" r:id="rId56"/>
    <hyperlink ref="F29" r:id="rId57"/>
    <hyperlink ref="F28" r:id="rId58"/>
    <hyperlink ref="F27" r:id="rId59"/>
    <hyperlink ref="F26" r:id="rId60"/>
    <hyperlink ref="F25" r:id="rId61"/>
    <hyperlink ref="F23" r:id="rId62"/>
    <hyperlink ref="F22" r:id="rId63"/>
    <hyperlink ref="F21" r:id="rId64"/>
    <hyperlink ref="F20" r:id="rId65"/>
    <hyperlink ref="F19" r:id="rId66"/>
    <hyperlink ref="F18" r:id="rId67"/>
    <hyperlink ref="F17" r:id="rId68"/>
    <hyperlink ref="F16" r:id="rId69"/>
    <hyperlink ref="F15" r:id="rId70"/>
    <hyperlink ref="F14" r:id="rId71"/>
    <hyperlink ref="F13" r:id="rId72"/>
    <hyperlink ref="F12" r:id="rId73"/>
    <hyperlink ref="F11" r:id="rId74"/>
    <hyperlink ref="F10" r:id="rId75"/>
    <hyperlink ref="F9" r:id="rId76"/>
    <hyperlink ref="F8" r:id="rId77"/>
    <hyperlink ref="F7" r:id="rId78"/>
    <hyperlink ref="F6" r:id="rId79"/>
    <hyperlink ref="F5" r:id="rId80"/>
    <hyperlink ref="F4" r:id="rId81"/>
    <hyperlink ref="F3" r:id="rId82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opLeftCell="A4" workbookViewId="0">
      <selection activeCell="E20" sqref="E20"/>
    </sheetView>
  </sheetViews>
  <sheetFormatPr defaultRowHeight="15" x14ac:dyDescent="0.25"/>
  <cols>
    <col min="1" max="1" width="14.42578125" style="86" bestFit="1" customWidth="1"/>
    <col min="2" max="2" width="11.42578125" style="86" bestFit="1" customWidth="1"/>
    <col min="3" max="3" width="18.140625" style="86" bestFit="1" customWidth="1"/>
    <col min="4" max="4" width="17.28515625" bestFit="1" customWidth="1"/>
  </cols>
  <sheetData>
    <row r="2" spans="1:4" x14ac:dyDescent="0.25">
      <c r="A2" s="86" t="s">
        <v>987</v>
      </c>
      <c r="B2" s="86" t="s">
        <v>988</v>
      </c>
      <c r="C2" s="86" t="s">
        <v>989</v>
      </c>
    </row>
    <row r="4" spans="1:4" x14ac:dyDescent="0.25">
      <c r="A4" s="86">
        <v>1</v>
      </c>
      <c r="B4" s="86" t="s">
        <v>990</v>
      </c>
      <c r="C4" s="86" t="s">
        <v>990</v>
      </c>
    </row>
    <row r="5" spans="1:4" x14ac:dyDescent="0.25">
      <c r="A5" s="86">
        <v>2</v>
      </c>
      <c r="B5" s="86" t="s">
        <v>990</v>
      </c>
      <c r="C5" s="86" t="s">
        <v>990</v>
      </c>
    </row>
    <row r="6" spans="1:4" x14ac:dyDescent="0.25">
      <c r="A6" s="86">
        <v>3</v>
      </c>
      <c r="B6" s="86" t="s">
        <v>990</v>
      </c>
      <c r="C6" s="86" t="s">
        <v>990</v>
      </c>
    </row>
    <row r="7" spans="1:4" x14ac:dyDescent="0.25">
      <c r="A7" s="86">
        <v>4</v>
      </c>
      <c r="B7" s="86" t="s">
        <v>990</v>
      </c>
      <c r="C7" s="86" t="s">
        <v>990</v>
      </c>
    </row>
    <row r="8" spans="1:4" x14ac:dyDescent="0.25">
      <c r="A8" s="86">
        <v>5</v>
      </c>
      <c r="B8" s="86">
        <v>3</v>
      </c>
      <c r="C8" s="107" t="s">
        <v>845</v>
      </c>
    </row>
    <row r="9" spans="1:4" x14ac:dyDescent="0.25">
      <c r="A9" s="86">
        <v>6</v>
      </c>
      <c r="B9" s="86" t="s">
        <v>992</v>
      </c>
      <c r="C9" s="107" t="s">
        <v>727</v>
      </c>
      <c r="D9" s="107" t="s">
        <v>566</v>
      </c>
    </row>
    <row r="10" spans="1:4" x14ac:dyDescent="0.25">
      <c r="A10" s="86">
        <v>7</v>
      </c>
      <c r="B10" s="86">
        <v>5</v>
      </c>
      <c r="C10" s="107" t="s">
        <v>876</v>
      </c>
    </row>
    <row r="11" spans="1:4" x14ac:dyDescent="0.25">
      <c r="A11" s="86">
        <v>8</v>
      </c>
      <c r="B11" s="86">
        <v>6</v>
      </c>
      <c r="C11" s="107" t="s">
        <v>800</v>
      </c>
    </row>
    <row r="12" spans="1:4" x14ac:dyDescent="0.25">
      <c r="A12" s="86">
        <v>9</v>
      </c>
      <c r="B12" s="86">
        <v>7</v>
      </c>
      <c r="C12" s="107" t="s">
        <v>704</v>
      </c>
    </row>
    <row r="13" spans="1:4" x14ac:dyDescent="0.25">
      <c r="A13" s="86">
        <v>10</v>
      </c>
      <c r="B13" s="86" t="s">
        <v>991</v>
      </c>
      <c r="C13" s="107" t="s">
        <v>353</v>
      </c>
      <c r="D13" s="107" t="s">
        <v>344</v>
      </c>
    </row>
    <row r="14" spans="1:4" x14ac:dyDescent="0.25">
      <c r="A14" s="86">
        <v>11</v>
      </c>
      <c r="B14" s="86">
        <v>11</v>
      </c>
      <c r="C14" s="27" t="s">
        <v>495</v>
      </c>
    </row>
    <row r="15" spans="1:4" x14ac:dyDescent="0.25">
      <c r="A15" s="86">
        <v>12</v>
      </c>
      <c r="B15" s="86">
        <v>15</v>
      </c>
      <c r="C15" s="107" t="s">
        <v>320</v>
      </c>
    </row>
    <row r="16" spans="1:4" x14ac:dyDescent="0.25">
      <c r="A16" s="86">
        <v>13</v>
      </c>
      <c r="B16" s="86">
        <v>18</v>
      </c>
      <c r="C16" s="27" t="s">
        <v>389</v>
      </c>
    </row>
    <row r="17" spans="1:3" x14ac:dyDescent="0.25">
      <c r="A17" s="86">
        <v>14</v>
      </c>
      <c r="B17" s="86">
        <v>19</v>
      </c>
      <c r="C17" s="27" t="s">
        <v>405</v>
      </c>
    </row>
    <row r="18" spans="1:3" x14ac:dyDescent="0.25">
      <c r="A18" s="86">
        <v>15</v>
      </c>
      <c r="B18" s="86">
        <v>17</v>
      </c>
      <c r="C18" s="27" t="s">
        <v>535</v>
      </c>
    </row>
    <row r="19" spans="1:3" x14ac:dyDescent="0.25">
      <c r="A19" s="86">
        <v>16</v>
      </c>
      <c r="B19" s="86">
        <v>16</v>
      </c>
      <c r="C19" s="107" t="s">
        <v>760</v>
      </c>
    </row>
    <row r="20" spans="1:3" x14ac:dyDescent="0.25">
      <c r="A20" s="86">
        <v>17</v>
      </c>
      <c r="B20" s="86">
        <v>20</v>
      </c>
      <c r="C20" s="27" t="s">
        <v>812</v>
      </c>
    </row>
    <row r="21" spans="1:3" x14ac:dyDescent="0.25">
      <c r="A21" s="86">
        <v>18</v>
      </c>
      <c r="B21" s="86">
        <v>14</v>
      </c>
      <c r="C21" s="27" t="s">
        <v>902</v>
      </c>
    </row>
    <row r="22" spans="1:3" x14ac:dyDescent="0.25">
      <c r="A22" s="86">
        <v>19</v>
      </c>
      <c r="B22" s="86">
        <v>21</v>
      </c>
      <c r="C22" s="79" t="s">
        <v>690</v>
      </c>
    </row>
    <row r="23" spans="1:3" x14ac:dyDescent="0.25">
      <c r="A23" s="86">
        <v>20</v>
      </c>
      <c r="B23" s="86">
        <v>31</v>
      </c>
      <c r="C23" s="79" t="s">
        <v>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"/>
  <sheetViews>
    <sheetView workbookViewId="0">
      <selection activeCell="AJ3" sqref="AJ3"/>
    </sheetView>
  </sheetViews>
  <sheetFormatPr defaultRowHeight="15" x14ac:dyDescent="0.25"/>
  <cols>
    <col min="1" max="1" width="12" bestFit="1" customWidth="1"/>
  </cols>
  <sheetData>
    <row r="1" spans="1:55" s="86" customFormat="1" ht="28.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30" t="s">
        <v>1</v>
      </c>
      <c r="K1" s="130"/>
      <c r="L1" s="130"/>
      <c r="M1" s="130"/>
      <c r="N1" s="130"/>
      <c r="O1" s="130"/>
      <c r="P1" s="131" t="s">
        <v>2</v>
      </c>
      <c r="Q1" s="131"/>
      <c r="R1" s="131"/>
      <c r="S1" s="131"/>
      <c r="T1" s="131"/>
      <c r="U1" s="131"/>
      <c r="V1" s="132" t="s">
        <v>3</v>
      </c>
      <c r="W1" s="132"/>
      <c r="X1" s="132"/>
      <c r="Y1" s="132"/>
      <c r="Z1" s="132"/>
      <c r="AA1" s="132"/>
      <c r="AB1" s="132"/>
      <c r="AC1" s="132"/>
      <c r="AD1" s="132"/>
      <c r="AE1" s="132"/>
      <c r="AF1" s="119" t="s">
        <v>4</v>
      </c>
      <c r="AG1" s="128" t="s">
        <v>5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6" t="s">
        <v>6</v>
      </c>
      <c r="AS1" s="126"/>
      <c r="AT1" s="126"/>
      <c r="AU1" s="126"/>
      <c r="AV1" s="126"/>
      <c r="AW1" s="126"/>
      <c r="AX1" s="119" t="s">
        <v>7</v>
      </c>
      <c r="AY1" s="119" t="s">
        <v>8</v>
      </c>
      <c r="AZ1" s="119" t="s">
        <v>9</v>
      </c>
      <c r="BA1" s="127" t="s">
        <v>10</v>
      </c>
      <c r="BB1" s="127"/>
      <c r="BC1" s="127"/>
    </row>
    <row r="2" spans="1:55" s="85" customFormat="1" ht="27" customHeight="1" x14ac:dyDescent="0.25">
      <c r="A2" s="87" t="s">
        <v>11</v>
      </c>
      <c r="B2" s="87" t="s">
        <v>12</v>
      </c>
      <c r="C2" s="87" t="s">
        <v>13</v>
      </c>
      <c r="D2" s="88" t="s">
        <v>14</v>
      </c>
      <c r="E2" s="88" t="s">
        <v>15</v>
      </c>
      <c r="F2" s="87" t="s">
        <v>16</v>
      </c>
      <c r="G2" s="87" t="s">
        <v>17</v>
      </c>
      <c r="H2" s="87" t="s">
        <v>18</v>
      </c>
      <c r="I2" s="87" t="s">
        <v>19</v>
      </c>
      <c r="J2" s="87" t="s">
        <v>11</v>
      </c>
      <c r="K2" s="87" t="s">
        <v>12</v>
      </c>
      <c r="L2" s="87" t="s">
        <v>20</v>
      </c>
      <c r="M2" s="87" t="s">
        <v>21</v>
      </c>
      <c r="N2" s="87" t="s">
        <v>22</v>
      </c>
      <c r="O2" s="87" t="s">
        <v>17</v>
      </c>
      <c r="P2" s="87" t="s">
        <v>11</v>
      </c>
      <c r="Q2" s="87" t="s">
        <v>12</v>
      </c>
      <c r="R2" s="87" t="s">
        <v>20</v>
      </c>
      <c r="S2" s="88" t="s">
        <v>21</v>
      </c>
      <c r="T2" s="88" t="s">
        <v>22</v>
      </c>
      <c r="U2" s="87" t="s">
        <v>23</v>
      </c>
      <c r="V2" s="87" t="s">
        <v>24</v>
      </c>
      <c r="W2" s="87" t="s">
        <v>25</v>
      </c>
      <c r="X2" s="87" t="s">
        <v>26</v>
      </c>
      <c r="Y2" s="87" t="s">
        <v>27</v>
      </c>
      <c r="Z2" s="87" t="s">
        <v>28</v>
      </c>
      <c r="AA2" s="87" t="s">
        <v>29</v>
      </c>
      <c r="AB2" s="87" t="s">
        <v>30</v>
      </c>
      <c r="AC2" s="87" t="s">
        <v>31</v>
      </c>
      <c r="AD2" s="88" t="s">
        <v>32</v>
      </c>
      <c r="AE2" s="89" t="s">
        <v>33</v>
      </c>
      <c r="AF2" s="120"/>
      <c r="AG2" s="100" t="s">
        <v>34</v>
      </c>
      <c r="AH2" s="100" t="s">
        <v>35</v>
      </c>
      <c r="AI2" s="100" t="s">
        <v>36</v>
      </c>
      <c r="AJ2" s="100" t="s">
        <v>72</v>
      </c>
      <c r="AK2" s="87"/>
      <c r="AL2" s="87" t="s">
        <v>37</v>
      </c>
      <c r="AM2" s="88" t="s">
        <v>38</v>
      </c>
      <c r="AN2" s="88" t="s">
        <v>39</v>
      </c>
      <c r="AO2" s="88" t="s">
        <v>40</v>
      </c>
      <c r="AP2" s="88" t="s">
        <v>41</v>
      </c>
      <c r="AQ2" s="88" t="s">
        <v>42</v>
      </c>
      <c r="AR2" s="87" t="s">
        <v>43</v>
      </c>
      <c r="AS2" s="87" t="s">
        <v>12</v>
      </c>
      <c r="AT2" s="87" t="s">
        <v>20</v>
      </c>
      <c r="AU2" s="87" t="s">
        <v>21</v>
      </c>
      <c r="AV2" s="87" t="s">
        <v>22</v>
      </c>
      <c r="AW2" s="89" t="s">
        <v>44</v>
      </c>
      <c r="AX2" s="120"/>
      <c r="AY2" s="120"/>
      <c r="AZ2" s="120"/>
      <c r="BA2" s="109" t="s">
        <v>45</v>
      </c>
      <c r="BB2" s="110" t="s">
        <v>46</v>
      </c>
      <c r="BC2" s="110" t="s">
        <v>47</v>
      </c>
    </row>
    <row r="3" spans="1:55" s="84" customFormat="1" x14ac:dyDescent="0.25">
      <c r="A3" s="107" t="s">
        <v>868</v>
      </c>
      <c r="B3" s="90" t="s">
        <v>869</v>
      </c>
      <c r="C3" s="91" t="s">
        <v>870</v>
      </c>
      <c r="D3" s="92" t="s">
        <v>871</v>
      </c>
      <c r="E3" s="92" t="s">
        <v>872</v>
      </c>
      <c r="F3" s="93" t="s">
        <v>873</v>
      </c>
      <c r="G3" s="91">
        <v>56903</v>
      </c>
      <c r="H3" s="91" t="s">
        <v>47</v>
      </c>
      <c r="I3" s="94" t="s">
        <v>54</v>
      </c>
      <c r="J3" s="95" t="s">
        <v>54</v>
      </c>
      <c r="K3" s="90" t="s">
        <v>54</v>
      </c>
      <c r="L3" s="91" t="s">
        <v>54</v>
      </c>
      <c r="M3" s="91" t="s">
        <v>54</v>
      </c>
      <c r="N3" s="91" t="s">
        <v>54</v>
      </c>
      <c r="O3" s="94" t="s">
        <v>54</v>
      </c>
      <c r="P3" s="95" t="s">
        <v>874</v>
      </c>
      <c r="Q3" s="90" t="s">
        <v>56</v>
      </c>
      <c r="R3" s="91" t="s">
        <v>57</v>
      </c>
      <c r="S3" s="92" t="s">
        <v>57</v>
      </c>
      <c r="T3" s="92" t="s">
        <v>871</v>
      </c>
      <c r="U3" s="94">
        <v>7810801033</v>
      </c>
      <c r="V3" s="95" t="s">
        <v>60</v>
      </c>
      <c r="W3" s="90" t="s">
        <v>101</v>
      </c>
      <c r="X3" s="91">
        <v>4500</v>
      </c>
      <c r="Y3" s="90" t="s">
        <v>679</v>
      </c>
      <c r="Z3" s="90" t="s">
        <v>62</v>
      </c>
      <c r="AA3" s="90" t="s">
        <v>118</v>
      </c>
      <c r="AB3" s="90" t="s">
        <v>54</v>
      </c>
      <c r="AC3" s="90" t="s">
        <v>60</v>
      </c>
      <c r="AD3" s="92" t="s">
        <v>875</v>
      </c>
      <c r="AE3" s="94" t="s">
        <v>60</v>
      </c>
      <c r="AF3" s="96" t="s">
        <v>64</v>
      </c>
      <c r="AG3" s="101">
        <v>160</v>
      </c>
      <c r="AH3" s="102">
        <v>10</v>
      </c>
      <c r="AI3" s="102">
        <v>170</v>
      </c>
      <c r="AJ3" s="90" t="s">
        <v>999</v>
      </c>
      <c r="AK3" s="91" t="s">
        <v>138</v>
      </c>
      <c r="AL3" s="92" t="s">
        <v>54</v>
      </c>
      <c r="AM3" s="73" t="s">
        <v>478</v>
      </c>
      <c r="AN3" s="92" t="s">
        <v>54</v>
      </c>
      <c r="AO3" s="92" t="s">
        <v>54</v>
      </c>
      <c r="AP3" s="106" t="s">
        <v>54</v>
      </c>
      <c r="AQ3" s="95" t="s">
        <v>54</v>
      </c>
      <c r="AR3" s="90" t="s">
        <v>54</v>
      </c>
      <c r="AS3" s="91" t="s">
        <v>54</v>
      </c>
      <c r="AT3" s="91" t="s">
        <v>54</v>
      </c>
      <c r="AU3" s="91" t="s">
        <v>54</v>
      </c>
      <c r="AV3" s="98" t="s">
        <v>54</v>
      </c>
      <c r="AW3" s="96" t="s">
        <v>54</v>
      </c>
      <c r="AX3" s="99" t="s">
        <v>73</v>
      </c>
      <c r="AY3" s="95" t="s">
        <v>85</v>
      </c>
      <c r="AZ3" s="91"/>
      <c r="BA3" s="102"/>
      <c r="BB3" s="102" t="s">
        <v>273</v>
      </c>
    </row>
    <row r="4" spans="1:55" s="84" customFormat="1" x14ac:dyDescent="0.25">
      <c r="A4" s="107" t="s">
        <v>448</v>
      </c>
      <c r="B4" s="90" t="s">
        <v>449</v>
      </c>
      <c r="C4" s="91" t="s">
        <v>450</v>
      </c>
      <c r="D4" s="92" t="s">
        <v>79</v>
      </c>
      <c r="E4" s="92" t="s">
        <v>451</v>
      </c>
      <c r="F4" s="93" t="s">
        <v>452</v>
      </c>
      <c r="G4" s="91">
        <v>289189</v>
      </c>
      <c r="H4" s="91" t="s">
        <v>227</v>
      </c>
      <c r="I4" s="94" t="s">
        <v>54</v>
      </c>
      <c r="J4" s="95" t="s">
        <v>54</v>
      </c>
      <c r="K4" s="90" t="s">
        <v>54</v>
      </c>
      <c r="L4" s="91" t="s">
        <v>54</v>
      </c>
      <c r="M4" s="91" t="s">
        <v>54</v>
      </c>
      <c r="N4" s="91" t="s">
        <v>54</v>
      </c>
      <c r="O4" s="94" t="s">
        <v>54</v>
      </c>
      <c r="P4" s="95" t="s">
        <v>453</v>
      </c>
      <c r="Q4" s="90" t="s">
        <v>56</v>
      </c>
      <c r="R4" s="91" t="s">
        <v>57</v>
      </c>
      <c r="S4" s="92" t="s">
        <v>57</v>
      </c>
      <c r="T4" s="92" t="s">
        <v>454</v>
      </c>
      <c r="U4" s="94" t="s">
        <v>100</v>
      </c>
      <c r="V4" s="95" t="s">
        <v>147</v>
      </c>
      <c r="W4" s="90">
        <v>911</v>
      </c>
      <c r="X4" s="91">
        <v>3000</v>
      </c>
      <c r="Y4" s="90" t="s">
        <v>54</v>
      </c>
      <c r="Z4" s="90" t="s">
        <v>149</v>
      </c>
      <c r="AA4" s="90" t="s">
        <v>54</v>
      </c>
      <c r="AB4" s="90" t="s">
        <v>54</v>
      </c>
      <c r="AC4" s="90" t="s">
        <v>147</v>
      </c>
      <c r="AD4" s="92" t="s">
        <v>455</v>
      </c>
      <c r="AE4" s="94" t="s">
        <v>151</v>
      </c>
      <c r="AF4" s="96" t="s">
        <v>64</v>
      </c>
      <c r="AG4" s="101">
        <v>160</v>
      </c>
      <c r="AH4" s="102">
        <v>0</v>
      </c>
      <c r="AI4" s="102">
        <v>160</v>
      </c>
      <c r="AJ4" s="62" t="s">
        <v>72</v>
      </c>
      <c r="AK4" s="91" t="s">
        <v>67</v>
      </c>
      <c r="AL4" s="92" t="s">
        <v>54</v>
      </c>
      <c r="AM4" s="73" t="s">
        <v>54</v>
      </c>
      <c r="AN4" s="92" t="s">
        <v>54</v>
      </c>
      <c r="AO4" s="92" t="s">
        <v>54</v>
      </c>
      <c r="AP4" s="106" t="s">
        <v>54</v>
      </c>
      <c r="AQ4" s="95" t="s">
        <v>54</v>
      </c>
      <c r="AR4" s="90" t="s">
        <v>54</v>
      </c>
      <c r="AS4" s="91" t="s">
        <v>54</v>
      </c>
      <c r="AT4" s="91" t="s">
        <v>54</v>
      </c>
      <c r="AU4" s="91" t="s">
        <v>54</v>
      </c>
      <c r="AV4" s="98" t="s">
        <v>54</v>
      </c>
      <c r="AW4" s="96" t="s">
        <v>54</v>
      </c>
      <c r="AX4" s="99" t="s">
        <v>73</v>
      </c>
      <c r="AY4" s="95" t="s">
        <v>85</v>
      </c>
      <c r="AZ4" s="91"/>
      <c r="BA4" s="102" t="s">
        <v>273</v>
      </c>
      <c r="BB4" s="102"/>
    </row>
  </sheetData>
  <mergeCells count="11">
    <mergeCell ref="AG1:AQ1"/>
    <mergeCell ref="A1:I1"/>
    <mergeCell ref="J1:O1"/>
    <mergeCell ref="P1:U1"/>
    <mergeCell ref="V1:AE1"/>
    <mergeCell ref="AF1:AF2"/>
    <mergeCell ref="AR1:AW1"/>
    <mergeCell ref="AX1:AX2"/>
    <mergeCell ref="AY1:AY2"/>
    <mergeCell ref="AZ1:AZ2"/>
    <mergeCell ref="BA1:BC1"/>
  </mergeCells>
  <conditionalFormatting sqref="AF3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AF4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Z3:AB3 Z4:AB4">
      <formula1>championship</formula1>
    </dataValidation>
  </dataValidations>
  <hyperlinks>
    <hyperlink ref="F3" r:id="rId1"/>
    <hyperlink ref="F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9"/>
  <sheetViews>
    <sheetView tabSelected="1" topLeftCell="A69" workbookViewId="0">
      <selection activeCell="C91" sqref="C91"/>
    </sheetView>
  </sheetViews>
  <sheetFormatPr defaultRowHeight="15" x14ac:dyDescent="0.25"/>
  <cols>
    <col min="1" max="1" width="13.140625" bestFit="1" customWidth="1"/>
    <col min="2" max="2" width="11.5703125" style="86" bestFit="1" customWidth="1"/>
    <col min="3" max="3" width="18.28515625" bestFit="1" customWidth="1"/>
    <col min="4" max="4" width="33.7109375" bestFit="1" customWidth="1"/>
    <col min="5" max="5" width="17" style="86" bestFit="1" customWidth="1"/>
    <col min="6" max="6" width="10.5703125" bestFit="1" customWidth="1"/>
    <col min="7" max="7" width="42.28515625" bestFit="1" customWidth="1"/>
    <col min="8" max="8" width="26" bestFit="1" customWidth="1"/>
    <col min="9" max="9" width="17.28515625" bestFit="1" customWidth="1"/>
    <col min="10" max="10" width="10.85546875" bestFit="1" customWidth="1"/>
  </cols>
  <sheetData>
    <row r="1" spans="1:10" s="84" customFormat="1" x14ac:dyDescent="0.25">
      <c r="B1" s="86"/>
      <c r="E1" s="86"/>
    </row>
    <row r="2" spans="1:10" s="84" customFormat="1" x14ac:dyDescent="0.25">
      <c r="B2" s="86"/>
      <c r="E2" s="86"/>
    </row>
    <row r="3" spans="1:10" s="84" customFormat="1" ht="23.25" x14ac:dyDescent="0.35">
      <c r="B3" s="86"/>
      <c r="D3" s="77" t="s">
        <v>900</v>
      </c>
      <c r="E3" s="86"/>
    </row>
    <row r="4" spans="1:10" s="84" customFormat="1" ht="30" customHeight="1" x14ac:dyDescent="0.25">
      <c r="B4" s="86"/>
      <c r="E4" s="86"/>
    </row>
    <row r="5" spans="1:10" s="84" customFormat="1" ht="27.75" customHeight="1" x14ac:dyDescent="0.25">
      <c r="A5" s="115" t="s">
        <v>997</v>
      </c>
      <c r="B5" s="115" t="s">
        <v>996</v>
      </c>
      <c r="C5" s="112" t="s">
        <v>11</v>
      </c>
      <c r="D5" s="112" t="s">
        <v>24</v>
      </c>
      <c r="E5" s="112" t="s">
        <v>25</v>
      </c>
      <c r="F5" s="112" t="s">
        <v>26</v>
      </c>
      <c r="G5" s="112" t="s">
        <v>28</v>
      </c>
      <c r="H5" s="112" t="s">
        <v>29</v>
      </c>
      <c r="I5" s="112" t="s">
        <v>31</v>
      </c>
      <c r="J5" s="78" t="s">
        <v>33</v>
      </c>
    </row>
    <row r="6" spans="1:10" s="84" customFormat="1" x14ac:dyDescent="0.25">
      <c r="A6" s="108">
        <v>12</v>
      </c>
      <c r="B6" s="116">
        <v>15</v>
      </c>
      <c r="C6" s="79" t="s">
        <v>320</v>
      </c>
      <c r="D6" s="82" t="s">
        <v>328</v>
      </c>
      <c r="E6" s="116" t="s">
        <v>329</v>
      </c>
      <c r="F6" s="108" t="s">
        <v>368</v>
      </c>
      <c r="G6" s="82" t="s">
        <v>330</v>
      </c>
      <c r="H6" s="82" t="s">
        <v>331</v>
      </c>
      <c r="I6" s="82" t="s">
        <v>355</v>
      </c>
      <c r="J6" s="108" t="s">
        <v>332</v>
      </c>
    </row>
    <row r="7" spans="1:10" s="84" customFormat="1" x14ac:dyDescent="0.25">
      <c r="A7" s="108">
        <v>6</v>
      </c>
      <c r="B7" s="116">
        <v>8</v>
      </c>
      <c r="C7" s="79" t="s">
        <v>566</v>
      </c>
      <c r="D7" s="82" t="s">
        <v>575</v>
      </c>
      <c r="E7" s="116" t="s">
        <v>576</v>
      </c>
      <c r="F7" s="108">
        <v>3500</v>
      </c>
      <c r="G7" s="82" t="s">
        <v>330</v>
      </c>
      <c r="H7" s="82" t="s">
        <v>331</v>
      </c>
      <c r="I7" s="82" t="s">
        <v>578</v>
      </c>
      <c r="J7" s="108" t="s">
        <v>332</v>
      </c>
    </row>
    <row r="8" spans="1:10" s="84" customFormat="1" x14ac:dyDescent="0.25">
      <c r="A8" s="108">
        <v>6</v>
      </c>
      <c r="B8" s="116">
        <v>4</v>
      </c>
      <c r="C8" s="79" t="s">
        <v>727</v>
      </c>
      <c r="D8" s="82" t="s">
        <v>735</v>
      </c>
      <c r="E8" s="116" t="s">
        <v>736</v>
      </c>
      <c r="F8" s="108">
        <v>3500</v>
      </c>
      <c r="G8" s="82" t="s">
        <v>330</v>
      </c>
      <c r="H8" s="82" t="s">
        <v>54</v>
      </c>
      <c r="I8" s="82" t="s">
        <v>578</v>
      </c>
      <c r="J8" s="108" t="s">
        <v>332</v>
      </c>
    </row>
    <row r="9" spans="1:10" s="84" customFormat="1" x14ac:dyDescent="0.25">
      <c r="A9" s="81">
        <v>16</v>
      </c>
      <c r="B9" s="117">
        <v>16</v>
      </c>
      <c r="C9" s="79" t="s">
        <v>760</v>
      </c>
      <c r="D9" s="82" t="s">
        <v>767</v>
      </c>
      <c r="E9" s="116" t="s">
        <v>768</v>
      </c>
      <c r="F9" s="108">
        <v>1598</v>
      </c>
      <c r="G9" s="82" t="s">
        <v>330</v>
      </c>
      <c r="H9" s="82" t="s">
        <v>414</v>
      </c>
      <c r="I9" s="82" t="s">
        <v>355</v>
      </c>
      <c r="J9" s="108" t="s">
        <v>332</v>
      </c>
    </row>
    <row r="10" spans="1:10" s="84" customFormat="1" x14ac:dyDescent="0.25">
      <c r="A10" s="108">
        <v>5</v>
      </c>
      <c r="B10" s="117">
        <v>3</v>
      </c>
      <c r="C10" s="79" t="s">
        <v>845</v>
      </c>
      <c r="D10" s="82" t="s">
        <v>851</v>
      </c>
      <c r="E10" s="116" t="s">
        <v>852</v>
      </c>
      <c r="F10" s="108">
        <v>3500</v>
      </c>
      <c r="G10" s="82" t="s">
        <v>330</v>
      </c>
      <c r="H10" s="82" t="s">
        <v>331</v>
      </c>
      <c r="I10" s="82" t="s">
        <v>853</v>
      </c>
      <c r="J10" s="108" t="s">
        <v>332</v>
      </c>
    </row>
    <row r="11" spans="1:10" s="84" customFormat="1" x14ac:dyDescent="0.25">
      <c r="A11" s="108">
        <v>10</v>
      </c>
      <c r="B11" s="117">
        <v>12</v>
      </c>
      <c r="C11" s="79" t="s">
        <v>344</v>
      </c>
      <c r="D11" s="82" t="s">
        <v>351</v>
      </c>
      <c r="E11" s="116" t="s">
        <v>352</v>
      </c>
      <c r="F11" s="108">
        <v>1998</v>
      </c>
      <c r="G11" s="82" t="s">
        <v>330</v>
      </c>
      <c r="H11" s="82" t="s">
        <v>54</v>
      </c>
      <c r="I11" s="82" t="s">
        <v>355</v>
      </c>
      <c r="J11" s="108" t="s">
        <v>357</v>
      </c>
    </row>
    <row r="12" spans="1:10" s="84" customFormat="1" x14ac:dyDescent="0.25">
      <c r="A12" s="108">
        <v>10</v>
      </c>
      <c r="B12" s="116">
        <v>9</v>
      </c>
      <c r="C12" s="79" t="s">
        <v>353</v>
      </c>
      <c r="D12" s="82" t="s">
        <v>351</v>
      </c>
      <c r="E12" s="116" t="s">
        <v>352</v>
      </c>
      <c r="F12" s="108">
        <v>1998</v>
      </c>
      <c r="G12" s="82" t="s">
        <v>330</v>
      </c>
      <c r="H12" s="82" t="s">
        <v>54</v>
      </c>
      <c r="I12" s="82" t="s">
        <v>355</v>
      </c>
      <c r="J12" s="108" t="s">
        <v>357</v>
      </c>
    </row>
    <row r="13" spans="1:10" s="84" customFormat="1" x14ac:dyDescent="0.25">
      <c r="A13" s="108">
        <v>15</v>
      </c>
      <c r="B13" s="116">
        <v>17</v>
      </c>
      <c r="C13" s="79" t="s">
        <v>535</v>
      </c>
      <c r="D13" s="80" t="s">
        <v>540</v>
      </c>
      <c r="E13" s="116" t="s">
        <v>541</v>
      </c>
      <c r="F13" s="81">
        <v>1298</v>
      </c>
      <c r="G13" s="80" t="s">
        <v>330</v>
      </c>
      <c r="H13" s="80" t="s">
        <v>54</v>
      </c>
      <c r="I13" s="80" t="s">
        <v>542</v>
      </c>
      <c r="J13" s="81" t="s">
        <v>357</v>
      </c>
    </row>
    <row r="14" spans="1:10" s="84" customFormat="1" x14ac:dyDescent="0.25">
      <c r="A14" s="108">
        <v>19</v>
      </c>
      <c r="B14" s="116">
        <v>21</v>
      </c>
      <c r="C14" s="79" t="s">
        <v>690</v>
      </c>
      <c r="D14" s="82" t="s">
        <v>699</v>
      </c>
      <c r="E14" s="116" t="s">
        <v>700</v>
      </c>
      <c r="F14" s="108">
        <v>1998</v>
      </c>
      <c r="G14" s="82" t="s">
        <v>54</v>
      </c>
      <c r="H14" s="82" t="s">
        <v>54</v>
      </c>
      <c r="I14" s="82" t="s">
        <v>701</v>
      </c>
      <c r="J14" s="108" t="s">
        <v>357</v>
      </c>
    </row>
    <row r="15" spans="1:10" s="84" customFormat="1" x14ac:dyDescent="0.25">
      <c r="A15" s="108">
        <v>8</v>
      </c>
      <c r="B15" s="116">
        <v>6</v>
      </c>
      <c r="C15" s="79" t="s">
        <v>800</v>
      </c>
      <c r="D15" s="82" t="s">
        <v>807</v>
      </c>
      <c r="E15" s="116" t="s">
        <v>808</v>
      </c>
      <c r="F15" s="108">
        <v>1340</v>
      </c>
      <c r="G15" s="82" t="s">
        <v>330</v>
      </c>
      <c r="H15" s="82" t="s">
        <v>54</v>
      </c>
      <c r="I15" s="82" t="s">
        <v>355</v>
      </c>
      <c r="J15" s="108" t="s">
        <v>357</v>
      </c>
    </row>
    <row r="16" spans="1:10" s="84" customFormat="1" x14ac:dyDescent="0.25">
      <c r="A16" s="108">
        <v>7</v>
      </c>
      <c r="B16" s="116">
        <v>5</v>
      </c>
      <c r="C16" s="79" t="s">
        <v>876</v>
      </c>
      <c r="D16" s="82" t="s">
        <v>883</v>
      </c>
      <c r="E16" s="116" t="s">
        <v>884</v>
      </c>
      <c r="F16" s="108">
        <v>1998</v>
      </c>
      <c r="G16" s="82" t="s">
        <v>330</v>
      </c>
      <c r="H16" s="82" t="s">
        <v>54</v>
      </c>
      <c r="I16" s="82" t="s">
        <v>853</v>
      </c>
      <c r="J16" s="108" t="s">
        <v>357</v>
      </c>
    </row>
    <row r="17" spans="1:10" s="84" customFormat="1" x14ac:dyDescent="0.25">
      <c r="A17" s="108">
        <v>13</v>
      </c>
      <c r="B17" s="116">
        <v>18</v>
      </c>
      <c r="C17" s="79" t="s">
        <v>389</v>
      </c>
      <c r="D17" s="80" t="s">
        <v>394</v>
      </c>
      <c r="E17" s="117" t="s">
        <v>395</v>
      </c>
      <c r="F17" s="81">
        <v>1500</v>
      </c>
      <c r="G17" s="80" t="s">
        <v>330</v>
      </c>
      <c r="H17" s="80" t="s">
        <v>54</v>
      </c>
      <c r="I17" s="80" t="s">
        <v>355</v>
      </c>
      <c r="J17" s="81" t="s">
        <v>396</v>
      </c>
    </row>
    <row r="18" spans="1:10" s="84" customFormat="1" x14ac:dyDescent="0.25">
      <c r="A18" s="108">
        <v>14</v>
      </c>
      <c r="B18" s="116">
        <v>19</v>
      </c>
      <c r="C18" s="79" t="s">
        <v>405</v>
      </c>
      <c r="D18" s="80" t="s">
        <v>412</v>
      </c>
      <c r="E18" s="117" t="s">
        <v>413</v>
      </c>
      <c r="F18" s="81">
        <v>998</v>
      </c>
      <c r="G18" s="80" t="s">
        <v>330</v>
      </c>
      <c r="H18" s="80" t="s">
        <v>414</v>
      </c>
      <c r="I18" s="80" t="s">
        <v>415</v>
      </c>
      <c r="J18" s="81" t="s">
        <v>416</v>
      </c>
    </row>
    <row r="19" spans="1:10" s="84" customFormat="1" x14ac:dyDescent="0.25">
      <c r="A19" s="108">
        <v>11</v>
      </c>
      <c r="B19" s="116">
        <v>11</v>
      </c>
      <c r="C19" s="79" t="s">
        <v>495</v>
      </c>
      <c r="D19" s="80" t="s">
        <v>412</v>
      </c>
      <c r="E19" s="116" t="s">
        <v>500</v>
      </c>
      <c r="F19" s="81">
        <v>988</v>
      </c>
      <c r="G19" s="80" t="s">
        <v>330</v>
      </c>
      <c r="H19" s="80" t="s">
        <v>54</v>
      </c>
      <c r="I19" s="80" t="s">
        <v>501</v>
      </c>
      <c r="J19" s="81" t="s">
        <v>416</v>
      </c>
    </row>
    <row r="20" spans="1:10" s="84" customFormat="1" x14ac:dyDescent="0.25">
      <c r="A20" s="81">
        <v>17</v>
      </c>
      <c r="B20" s="116">
        <v>20</v>
      </c>
      <c r="C20" s="79" t="s">
        <v>812</v>
      </c>
      <c r="D20" s="82" t="s">
        <v>412</v>
      </c>
      <c r="E20" s="116" t="s">
        <v>818</v>
      </c>
      <c r="F20" s="108">
        <v>998</v>
      </c>
      <c r="G20" s="82" t="s">
        <v>330</v>
      </c>
      <c r="H20" s="82" t="s">
        <v>54</v>
      </c>
      <c r="I20" s="82" t="s">
        <v>355</v>
      </c>
      <c r="J20" s="108" t="s">
        <v>416</v>
      </c>
    </row>
    <row r="21" spans="1:10" s="84" customFormat="1" x14ac:dyDescent="0.25">
      <c r="A21" s="108">
        <v>9</v>
      </c>
      <c r="B21" s="116">
        <v>7</v>
      </c>
      <c r="C21" s="79" t="s">
        <v>704</v>
      </c>
      <c r="D21" s="82" t="s">
        <v>711</v>
      </c>
      <c r="E21" s="116" t="s">
        <v>712</v>
      </c>
      <c r="F21" s="108">
        <v>4200</v>
      </c>
      <c r="G21" s="82" t="s">
        <v>330</v>
      </c>
      <c r="H21" s="82" t="s">
        <v>54</v>
      </c>
      <c r="I21" s="82" t="s">
        <v>355</v>
      </c>
      <c r="J21" s="108" t="s">
        <v>994</v>
      </c>
    </row>
    <row r="22" spans="1:10" s="84" customFormat="1" x14ac:dyDescent="0.25">
      <c r="A22" s="81">
        <v>18</v>
      </c>
      <c r="B22" s="116">
        <v>14</v>
      </c>
      <c r="C22" s="79" t="s">
        <v>902</v>
      </c>
      <c r="D22" s="80" t="s">
        <v>910</v>
      </c>
      <c r="E22" s="117" t="s">
        <v>911</v>
      </c>
      <c r="F22" s="81">
        <v>2150</v>
      </c>
      <c r="G22" s="80" t="s">
        <v>330</v>
      </c>
      <c r="H22" s="80" t="s">
        <v>54</v>
      </c>
      <c r="I22" s="80" t="s">
        <v>355</v>
      </c>
      <c r="J22" s="81" t="s">
        <v>994</v>
      </c>
    </row>
    <row r="23" spans="1:10" s="84" customFormat="1" x14ac:dyDescent="0.25">
      <c r="A23" s="81">
        <v>20</v>
      </c>
      <c r="B23" s="117">
        <v>31</v>
      </c>
      <c r="C23" s="79" t="s">
        <v>716</v>
      </c>
      <c r="D23" s="82" t="s">
        <v>721</v>
      </c>
      <c r="E23" s="116" t="s">
        <v>722</v>
      </c>
      <c r="F23" s="108">
        <v>1598</v>
      </c>
      <c r="G23" s="82" t="s">
        <v>54</v>
      </c>
      <c r="H23" s="82" t="s">
        <v>54</v>
      </c>
      <c r="I23" s="82" t="s">
        <v>723</v>
      </c>
      <c r="J23" s="108" t="s">
        <v>725</v>
      </c>
    </row>
    <row r="24" spans="1:10" s="84" customFormat="1" x14ac:dyDescent="0.25">
      <c r="A24" s="105" t="s">
        <v>998</v>
      </c>
      <c r="B24" s="117">
        <v>32</v>
      </c>
      <c r="C24" s="79" t="s">
        <v>438</v>
      </c>
      <c r="D24" s="82" t="s">
        <v>147</v>
      </c>
      <c r="E24" s="116">
        <v>944</v>
      </c>
      <c r="F24" s="108">
        <v>2500</v>
      </c>
      <c r="G24" s="82" t="s">
        <v>149</v>
      </c>
      <c r="H24" s="82" t="s">
        <v>54</v>
      </c>
      <c r="I24" s="82" t="s">
        <v>147</v>
      </c>
      <c r="J24" s="108" t="s">
        <v>447</v>
      </c>
    </row>
    <row r="25" spans="1:10" s="84" customFormat="1" x14ac:dyDescent="0.25">
      <c r="A25" s="105" t="s">
        <v>998</v>
      </c>
      <c r="B25" s="116">
        <v>33</v>
      </c>
      <c r="C25" s="79" t="s">
        <v>751</v>
      </c>
      <c r="D25" s="82" t="s">
        <v>147</v>
      </c>
      <c r="E25" s="116">
        <v>924</v>
      </c>
      <c r="F25" s="108">
        <v>1994</v>
      </c>
      <c r="G25" s="82" t="s">
        <v>149</v>
      </c>
      <c r="H25" s="82" t="s">
        <v>54</v>
      </c>
      <c r="I25" s="82" t="s">
        <v>147</v>
      </c>
      <c r="J25" s="108" t="s">
        <v>447</v>
      </c>
    </row>
    <row r="26" spans="1:10" s="84" customFormat="1" x14ac:dyDescent="0.25">
      <c r="A26" s="105" t="s">
        <v>998</v>
      </c>
      <c r="B26" s="117">
        <v>34</v>
      </c>
      <c r="C26" s="79" t="s">
        <v>139</v>
      </c>
      <c r="D26" s="82" t="s">
        <v>147</v>
      </c>
      <c r="E26" s="116" t="s">
        <v>148</v>
      </c>
      <c r="F26" s="108">
        <v>2500</v>
      </c>
      <c r="G26" s="82" t="s">
        <v>149</v>
      </c>
      <c r="H26" s="82" t="s">
        <v>54</v>
      </c>
      <c r="I26" s="82" t="s">
        <v>147</v>
      </c>
      <c r="J26" s="81" t="s">
        <v>151</v>
      </c>
    </row>
    <row r="27" spans="1:10" s="84" customFormat="1" x14ac:dyDescent="0.25">
      <c r="A27" s="105" t="s">
        <v>998</v>
      </c>
      <c r="B27" s="117">
        <v>35</v>
      </c>
      <c r="C27" s="79" t="s">
        <v>285</v>
      </c>
      <c r="D27" s="82" t="s">
        <v>147</v>
      </c>
      <c r="E27" s="116" t="s">
        <v>292</v>
      </c>
      <c r="F27" s="108">
        <v>3200</v>
      </c>
      <c r="G27" s="82" t="s">
        <v>149</v>
      </c>
      <c r="H27" s="82" t="s">
        <v>54</v>
      </c>
      <c r="I27" s="82" t="s">
        <v>147</v>
      </c>
      <c r="J27" s="108" t="s">
        <v>293</v>
      </c>
    </row>
    <row r="28" spans="1:10" s="84" customFormat="1" x14ac:dyDescent="0.25">
      <c r="A28" s="105" t="s">
        <v>998</v>
      </c>
      <c r="B28" s="117">
        <v>36</v>
      </c>
      <c r="C28" s="79" t="s">
        <v>302</v>
      </c>
      <c r="D28" s="82" t="s">
        <v>147</v>
      </c>
      <c r="E28" s="116" t="s">
        <v>310</v>
      </c>
      <c r="F28" s="108">
        <v>3300</v>
      </c>
      <c r="G28" s="82" t="s">
        <v>149</v>
      </c>
      <c r="H28" s="82" t="s">
        <v>54</v>
      </c>
      <c r="I28" s="82" t="s">
        <v>147</v>
      </c>
      <c r="J28" s="108" t="s">
        <v>293</v>
      </c>
    </row>
    <row r="29" spans="1:10" s="84" customFormat="1" x14ac:dyDescent="0.25">
      <c r="A29" s="105" t="s">
        <v>998</v>
      </c>
      <c r="B29" s="117">
        <v>37</v>
      </c>
      <c r="C29" s="79" t="s">
        <v>543</v>
      </c>
      <c r="D29" s="80" t="s">
        <v>147</v>
      </c>
      <c r="E29" s="116" t="s">
        <v>553</v>
      </c>
      <c r="F29" s="81">
        <v>2993</v>
      </c>
      <c r="G29" s="80" t="s">
        <v>149</v>
      </c>
      <c r="H29" s="80" t="s">
        <v>54</v>
      </c>
      <c r="I29" s="80" t="s">
        <v>147</v>
      </c>
      <c r="J29" s="81" t="s">
        <v>293</v>
      </c>
    </row>
    <row r="30" spans="1:10" s="84" customFormat="1" x14ac:dyDescent="0.25">
      <c r="A30" s="105" t="s">
        <v>998</v>
      </c>
      <c r="B30" s="117">
        <v>38</v>
      </c>
      <c r="C30" s="79" t="s">
        <v>650</v>
      </c>
      <c r="D30" s="82" t="s">
        <v>147</v>
      </c>
      <c r="E30" s="116" t="s">
        <v>657</v>
      </c>
      <c r="F30" s="108">
        <v>3200</v>
      </c>
      <c r="G30" s="82" t="s">
        <v>149</v>
      </c>
      <c r="H30" s="82" t="s">
        <v>54</v>
      </c>
      <c r="I30" s="82" t="s">
        <v>147</v>
      </c>
      <c r="J30" s="108" t="s">
        <v>293</v>
      </c>
    </row>
    <row r="31" spans="1:10" s="84" customFormat="1" x14ac:dyDescent="0.25">
      <c r="A31" s="105" t="s">
        <v>998</v>
      </c>
      <c r="B31" s="117">
        <v>39</v>
      </c>
      <c r="C31" s="79" t="s">
        <v>823</v>
      </c>
      <c r="D31" s="82" t="s">
        <v>147</v>
      </c>
      <c r="E31" s="116">
        <v>911</v>
      </c>
      <c r="F31" s="108">
        <v>2993</v>
      </c>
      <c r="G31" s="82" t="s">
        <v>149</v>
      </c>
      <c r="H31" s="82" t="s">
        <v>54</v>
      </c>
      <c r="I31" s="82" t="s">
        <v>147</v>
      </c>
      <c r="J31" s="108" t="s">
        <v>293</v>
      </c>
    </row>
    <row r="32" spans="1:10" s="84" customFormat="1" x14ac:dyDescent="0.25">
      <c r="A32" s="105" t="s">
        <v>998</v>
      </c>
      <c r="B32" s="117">
        <v>40</v>
      </c>
      <c r="C32" s="79" t="s">
        <v>174</v>
      </c>
      <c r="D32" s="82" t="s">
        <v>147</v>
      </c>
      <c r="E32" s="116" t="s">
        <v>183</v>
      </c>
      <c r="F32" s="108">
        <v>3800</v>
      </c>
      <c r="G32" s="82" t="s">
        <v>149</v>
      </c>
      <c r="H32" s="82" t="s">
        <v>54</v>
      </c>
      <c r="I32" s="82" t="s">
        <v>147</v>
      </c>
      <c r="J32" s="108" t="s">
        <v>180</v>
      </c>
    </row>
    <row r="33" spans="1:10" s="84" customFormat="1" x14ac:dyDescent="0.25">
      <c r="A33" s="105" t="s">
        <v>998</v>
      </c>
      <c r="B33" s="117">
        <v>41</v>
      </c>
      <c r="C33" s="79" t="s">
        <v>561</v>
      </c>
      <c r="D33" s="80" t="s">
        <v>147</v>
      </c>
      <c r="E33" s="116">
        <v>944</v>
      </c>
      <c r="F33" s="81">
        <v>3000</v>
      </c>
      <c r="G33" s="80" t="s">
        <v>149</v>
      </c>
      <c r="H33" s="80" t="s">
        <v>54</v>
      </c>
      <c r="I33" s="80" t="s">
        <v>147</v>
      </c>
      <c r="J33" s="81" t="s">
        <v>180</v>
      </c>
    </row>
    <row r="34" spans="1:10" s="84" customFormat="1" x14ac:dyDescent="0.25">
      <c r="A34" s="105" t="s">
        <v>998</v>
      </c>
      <c r="B34" s="117">
        <v>42</v>
      </c>
      <c r="C34" s="79" t="s">
        <v>581</v>
      </c>
      <c r="D34" s="82" t="s">
        <v>147</v>
      </c>
      <c r="E34" s="116">
        <v>924</v>
      </c>
      <c r="F34" s="108">
        <v>3000</v>
      </c>
      <c r="G34" s="82" t="s">
        <v>149</v>
      </c>
      <c r="H34" s="82" t="s">
        <v>54</v>
      </c>
      <c r="I34" s="82" t="s">
        <v>147</v>
      </c>
      <c r="J34" s="108" t="s">
        <v>180</v>
      </c>
    </row>
    <row r="35" spans="1:10" s="84" customFormat="1" x14ac:dyDescent="0.25">
      <c r="A35" s="105" t="s">
        <v>998</v>
      </c>
      <c r="B35" s="117">
        <v>43</v>
      </c>
      <c r="C35" s="79" t="s">
        <v>609</v>
      </c>
      <c r="D35" s="82" t="s">
        <v>147</v>
      </c>
      <c r="E35" s="116" t="s">
        <v>617</v>
      </c>
      <c r="F35" s="108">
        <v>3400</v>
      </c>
      <c r="G35" s="82" t="s">
        <v>149</v>
      </c>
      <c r="H35" s="82" t="s">
        <v>54</v>
      </c>
      <c r="I35" s="82" t="s">
        <v>147</v>
      </c>
      <c r="J35" s="108" t="s">
        <v>180</v>
      </c>
    </row>
    <row r="36" spans="1:10" s="84" customFormat="1" x14ac:dyDescent="0.25">
      <c r="A36" s="105" t="s">
        <v>998</v>
      </c>
      <c r="B36" s="117">
        <v>44</v>
      </c>
      <c r="C36" s="79" t="s">
        <v>886</v>
      </c>
      <c r="D36" s="82" t="s">
        <v>147</v>
      </c>
      <c r="E36" s="116" t="s">
        <v>894</v>
      </c>
      <c r="F36" s="108">
        <v>3400</v>
      </c>
      <c r="G36" s="82" t="s">
        <v>149</v>
      </c>
      <c r="H36" s="82" t="s">
        <v>54</v>
      </c>
      <c r="I36" s="82" t="s">
        <v>147</v>
      </c>
      <c r="J36" s="108" t="s">
        <v>180</v>
      </c>
    </row>
    <row r="37" spans="1:10" s="84" customFormat="1" x14ac:dyDescent="0.25">
      <c r="A37" s="105" t="s">
        <v>998</v>
      </c>
      <c r="B37" s="117">
        <v>45</v>
      </c>
      <c r="C37" s="79" t="s">
        <v>895</v>
      </c>
      <c r="D37" s="82" t="s">
        <v>147</v>
      </c>
      <c r="E37" s="116" t="s">
        <v>894</v>
      </c>
      <c r="F37" s="108">
        <v>3400</v>
      </c>
      <c r="G37" s="82" t="s">
        <v>149</v>
      </c>
      <c r="H37" s="82" t="s">
        <v>54</v>
      </c>
      <c r="I37" s="82" t="s">
        <v>147</v>
      </c>
      <c r="J37" s="108" t="s">
        <v>180</v>
      </c>
    </row>
    <row r="38" spans="1:10" s="84" customFormat="1" x14ac:dyDescent="0.25">
      <c r="A38" s="105" t="s">
        <v>998</v>
      </c>
      <c r="B38" s="117">
        <v>46</v>
      </c>
      <c r="C38" s="79" t="s">
        <v>504</v>
      </c>
      <c r="D38" s="80" t="s">
        <v>147</v>
      </c>
      <c r="E38" s="116" t="s">
        <v>509</v>
      </c>
      <c r="F38" s="81">
        <v>2498</v>
      </c>
      <c r="G38" s="80" t="s">
        <v>149</v>
      </c>
      <c r="H38" s="82" t="s">
        <v>118</v>
      </c>
      <c r="I38" s="80" t="s">
        <v>510</v>
      </c>
      <c r="J38" s="81" t="s">
        <v>180</v>
      </c>
    </row>
    <row r="39" spans="1:10" s="84" customFormat="1" x14ac:dyDescent="0.25">
      <c r="A39" s="105" t="s">
        <v>998</v>
      </c>
      <c r="B39" s="117">
        <v>47</v>
      </c>
      <c r="C39" s="79" t="s">
        <v>914</v>
      </c>
      <c r="D39" s="82" t="s">
        <v>147</v>
      </c>
      <c r="E39" s="116" t="s">
        <v>922</v>
      </c>
      <c r="F39" s="108">
        <v>2500</v>
      </c>
      <c r="G39" s="82" t="s">
        <v>149</v>
      </c>
      <c r="H39" s="82" t="s">
        <v>54</v>
      </c>
      <c r="I39" s="82" t="s">
        <v>147</v>
      </c>
      <c r="J39" s="108" t="s">
        <v>180</v>
      </c>
    </row>
    <row r="40" spans="1:10" s="84" customFormat="1" x14ac:dyDescent="0.25">
      <c r="A40" s="105" t="s">
        <v>998</v>
      </c>
      <c r="B40" s="117">
        <v>48</v>
      </c>
      <c r="C40" s="79" t="s">
        <v>660</v>
      </c>
      <c r="D40" s="82" t="s">
        <v>605</v>
      </c>
      <c r="E40" s="116" t="s">
        <v>667</v>
      </c>
      <c r="F40" s="108">
        <v>1000</v>
      </c>
      <c r="G40" s="82" t="s">
        <v>354</v>
      </c>
      <c r="H40" s="82" t="s">
        <v>272</v>
      </c>
      <c r="I40" s="82" t="s">
        <v>415</v>
      </c>
      <c r="J40" s="108" t="s">
        <v>669</v>
      </c>
    </row>
    <row r="41" spans="1:10" s="84" customFormat="1" x14ac:dyDescent="0.25">
      <c r="A41" s="105" t="s">
        <v>998</v>
      </c>
      <c r="B41" s="117">
        <v>49</v>
      </c>
      <c r="C41" s="79" t="s">
        <v>598</v>
      </c>
      <c r="D41" s="82" t="s">
        <v>605</v>
      </c>
      <c r="E41" s="116" t="s">
        <v>606</v>
      </c>
      <c r="F41" s="108">
        <v>2200</v>
      </c>
      <c r="G41" s="82" t="s">
        <v>354</v>
      </c>
      <c r="H41" s="82" t="s">
        <v>272</v>
      </c>
      <c r="I41" s="82" t="s">
        <v>415</v>
      </c>
      <c r="J41" s="108" t="s">
        <v>608</v>
      </c>
    </row>
    <row r="42" spans="1:10" s="84" customFormat="1" x14ac:dyDescent="0.25">
      <c r="A42" s="105" t="s">
        <v>998</v>
      </c>
      <c r="B42" s="117">
        <v>50</v>
      </c>
      <c r="C42" s="79" t="s">
        <v>619</v>
      </c>
      <c r="D42" s="82" t="s">
        <v>605</v>
      </c>
      <c r="E42" s="116" t="s">
        <v>627</v>
      </c>
      <c r="F42" s="108">
        <v>2200</v>
      </c>
      <c r="G42" s="82" t="s">
        <v>354</v>
      </c>
      <c r="H42" s="82" t="s">
        <v>272</v>
      </c>
      <c r="I42" s="82" t="s">
        <v>415</v>
      </c>
      <c r="J42" s="108" t="s">
        <v>608</v>
      </c>
    </row>
    <row r="43" spans="1:10" s="84" customFormat="1" x14ac:dyDescent="0.25">
      <c r="A43" s="105" t="s">
        <v>998</v>
      </c>
      <c r="B43" s="117">
        <v>51</v>
      </c>
      <c r="C43" s="79" t="s">
        <v>671</v>
      </c>
      <c r="D43" s="82" t="s">
        <v>605</v>
      </c>
      <c r="E43" s="116" t="s">
        <v>676</v>
      </c>
      <c r="F43" s="108">
        <v>2000</v>
      </c>
      <c r="G43" s="82" t="s">
        <v>354</v>
      </c>
      <c r="H43" s="82" t="s">
        <v>272</v>
      </c>
      <c r="I43" s="82" t="s">
        <v>415</v>
      </c>
      <c r="J43" s="108" t="s">
        <v>608</v>
      </c>
    </row>
    <row r="44" spans="1:10" s="84" customFormat="1" x14ac:dyDescent="0.25">
      <c r="A44" s="105" t="s">
        <v>998</v>
      </c>
      <c r="B44" s="117">
        <v>52</v>
      </c>
      <c r="C44" s="79" t="s">
        <v>74</v>
      </c>
      <c r="D44" s="82" t="s">
        <v>81</v>
      </c>
      <c r="E44" s="116" t="s">
        <v>82</v>
      </c>
      <c r="F44" s="108">
        <v>1598</v>
      </c>
      <c r="G44" s="82" t="s">
        <v>54</v>
      </c>
      <c r="H44" s="82" t="s">
        <v>54</v>
      </c>
      <c r="I44" s="82" t="s">
        <v>83</v>
      </c>
      <c r="J44" s="108" t="s">
        <v>860</v>
      </c>
    </row>
    <row r="45" spans="1:10" s="84" customFormat="1" x14ac:dyDescent="0.25">
      <c r="A45" s="105" t="s">
        <v>998</v>
      </c>
      <c r="B45" s="117">
        <v>53</v>
      </c>
      <c r="C45" s="79" t="s">
        <v>854</v>
      </c>
      <c r="D45" s="82" t="s">
        <v>596</v>
      </c>
      <c r="E45" s="116">
        <v>106</v>
      </c>
      <c r="F45" s="108">
        <v>1360</v>
      </c>
      <c r="G45" s="82" t="s">
        <v>864</v>
      </c>
      <c r="H45" s="82" t="s">
        <v>54</v>
      </c>
      <c r="I45" s="82" t="s">
        <v>865</v>
      </c>
      <c r="J45" s="108" t="s">
        <v>860</v>
      </c>
    </row>
    <row r="46" spans="1:10" s="84" customFormat="1" x14ac:dyDescent="0.25">
      <c r="A46" s="105" t="s">
        <v>998</v>
      </c>
      <c r="B46" s="117">
        <v>54</v>
      </c>
      <c r="C46" s="79" t="s">
        <v>186</v>
      </c>
      <c r="D46" s="82" t="s">
        <v>192</v>
      </c>
      <c r="E46" s="116" t="s">
        <v>193</v>
      </c>
      <c r="F46" s="108">
        <v>3800</v>
      </c>
      <c r="G46" s="82" t="s">
        <v>194</v>
      </c>
      <c r="H46" s="82" t="s">
        <v>54</v>
      </c>
      <c r="I46" s="82" t="s">
        <v>195</v>
      </c>
      <c r="J46" s="81" t="s">
        <v>196</v>
      </c>
    </row>
    <row r="47" spans="1:10" s="84" customFormat="1" x14ac:dyDescent="0.25">
      <c r="A47" s="105" t="s">
        <v>998</v>
      </c>
      <c r="B47" s="117">
        <v>55</v>
      </c>
      <c r="C47" s="79" t="s">
        <v>212</v>
      </c>
      <c r="D47" s="82" t="s">
        <v>147</v>
      </c>
      <c r="E47" s="116" t="s">
        <v>220</v>
      </c>
      <c r="F47" s="108">
        <v>2993</v>
      </c>
      <c r="G47" s="82" t="s">
        <v>194</v>
      </c>
      <c r="H47" s="82" t="s">
        <v>54</v>
      </c>
      <c r="I47" s="82" t="s">
        <v>195</v>
      </c>
      <c r="J47" s="81" t="s">
        <v>196</v>
      </c>
    </row>
    <row r="48" spans="1:10" s="84" customFormat="1" x14ac:dyDescent="0.25">
      <c r="A48" s="105" t="s">
        <v>998</v>
      </c>
      <c r="B48" s="117">
        <v>56</v>
      </c>
      <c r="C48" s="79" t="s">
        <v>333</v>
      </c>
      <c r="D48" s="82" t="s">
        <v>192</v>
      </c>
      <c r="E48" s="116" t="s">
        <v>341</v>
      </c>
      <c r="F48" s="108">
        <v>3400</v>
      </c>
      <c r="G48" s="82" t="s">
        <v>194</v>
      </c>
      <c r="H48" s="82" t="s">
        <v>54</v>
      </c>
      <c r="I48" s="82" t="s">
        <v>196</v>
      </c>
      <c r="J48" s="81" t="s">
        <v>196</v>
      </c>
    </row>
    <row r="49" spans="1:10" s="84" customFormat="1" x14ac:dyDescent="0.25">
      <c r="A49" s="105" t="s">
        <v>998</v>
      </c>
      <c r="B49" s="117">
        <v>57</v>
      </c>
      <c r="C49" s="79" t="s">
        <v>374</v>
      </c>
      <c r="D49" s="80" t="s">
        <v>192</v>
      </c>
      <c r="E49" s="117" t="s">
        <v>380</v>
      </c>
      <c r="F49" s="81">
        <v>4200</v>
      </c>
      <c r="G49" s="80" t="s">
        <v>194</v>
      </c>
      <c r="H49" s="80" t="s">
        <v>54</v>
      </c>
      <c r="I49" s="80" t="s">
        <v>195</v>
      </c>
      <c r="J49" s="81" t="s">
        <v>196</v>
      </c>
    </row>
    <row r="50" spans="1:10" s="84" customFormat="1" x14ac:dyDescent="0.25">
      <c r="A50" s="105" t="s">
        <v>998</v>
      </c>
      <c r="B50" s="117">
        <v>58</v>
      </c>
      <c r="C50" s="79" t="s">
        <v>966</v>
      </c>
      <c r="D50" s="82" t="s">
        <v>192</v>
      </c>
      <c r="E50" s="116" t="s">
        <v>972</v>
      </c>
      <c r="F50" s="108">
        <v>5993</v>
      </c>
      <c r="G50" s="82" t="s">
        <v>194</v>
      </c>
      <c r="H50" s="80" t="s">
        <v>54</v>
      </c>
      <c r="I50" s="82" t="s">
        <v>195</v>
      </c>
      <c r="J50" s="108" t="s">
        <v>196</v>
      </c>
    </row>
    <row r="51" spans="1:10" s="84" customFormat="1" x14ac:dyDescent="0.25">
      <c r="A51" s="105" t="s">
        <v>998</v>
      </c>
      <c r="B51" s="117">
        <v>59</v>
      </c>
      <c r="C51" s="79" t="s">
        <v>940</v>
      </c>
      <c r="D51" s="82" t="s">
        <v>192</v>
      </c>
      <c r="E51" s="116" t="s">
        <v>946</v>
      </c>
      <c r="F51" s="108">
        <v>4200</v>
      </c>
      <c r="G51" s="82" t="s">
        <v>194</v>
      </c>
      <c r="H51" s="82" t="s">
        <v>54</v>
      </c>
      <c r="I51" s="82" t="s">
        <v>195</v>
      </c>
      <c r="J51" s="108" t="s">
        <v>196</v>
      </c>
    </row>
    <row r="52" spans="1:10" s="84" customFormat="1" x14ac:dyDescent="0.25">
      <c r="A52" s="105" t="s">
        <v>998</v>
      </c>
      <c r="B52" s="117">
        <v>60</v>
      </c>
      <c r="C52" s="79" t="s">
        <v>153</v>
      </c>
      <c r="D52" s="82" t="s">
        <v>162</v>
      </c>
      <c r="E52" s="116" t="s">
        <v>163</v>
      </c>
      <c r="F52" s="108">
        <v>2967</v>
      </c>
      <c r="G52" s="82" t="s">
        <v>164</v>
      </c>
      <c r="H52" s="82" t="s">
        <v>118</v>
      </c>
      <c r="I52" s="82" t="s">
        <v>162</v>
      </c>
      <c r="J52" s="108" t="s">
        <v>162</v>
      </c>
    </row>
    <row r="53" spans="1:10" s="84" customFormat="1" x14ac:dyDescent="0.25">
      <c r="A53" s="105" t="s">
        <v>998</v>
      </c>
      <c r="B53" s="117">
        <v>61</v>
      </c>
      <c r="C53" s="79" t="s">
        <v>201</v>
      </c>
      <c r="D53" s="82" t="s">
        <v>162</v>
      </c>
      <c r="E53" s="116" t="s">
        <v>163</v>
      </c>
      <c r="F53" s="108">
        <v>3000</v>
      </c>
      <c r="G53" s="82" t="s">
        <v>164</v>
      </c>
      <c r="H53" s="82" t="s">
        <v>54</v>
      </c>
      <c r="I53" s="82" t="s">
        <v>162</v>
      </c>
      <c r="J53" s="108" t="s">
        <v>162</v>
      </c>
    </row>
    <row r="54" spans="1:10" s="84" customFormat="1" x14ac:dyDescent="0.25">
      <c r="A54" s="105" t="s">
        <v>998</v>
      </c>
      <c r="B54" s="117">
        <v>62</v>
      </c>
      <c r="C54" s="79" t="s">
        <v>555</v>
      </c>
      <c r="D54" s="80" t="s">
        <v>162</v>
      </c>
      <c r="E54" s="116" t="s">
        <v>560</v>
      </c>
      <c r="F54" s="81">
        <v>1600</v>
      </c>
      <c r="G54" s="80" t="s">
        <v>164</v>
      </c>
      <c r="H54" s="80" t="s">
        <v>54</v>
      </c>
      <c r="I54" s="80" t="s">
        <v>162</v>
      </c>
      <c r="J54" s="81" t="s">
        <v>162</v>
      </c>
    </row>
    <row r="55" spans="1:10" s="84" customFormat="1" x14ac:dyDescent="0.25">
      <c r="A55" s="105" t="s">
        <v>998</v>
      </c>
      <c r="B55" s="117">
        <v>63</v>
      </c>
      <c r="C55" s="79" t="s">
        <v>639</v>
      </c>
      <c r="D55" s="82" t="s">
        <v>162</v>
      </c>
      <c r="E55" s="116" t="s">
        <v>645</v>
      </c>
      <c r="F55" s="108">
        <v>3700</v>
      </c>
      <c r="G55" s="82" t="s">
        <v>164</v>
      </c>
      <c r="H55" s="82" t="s">
        <v>54</v>
      </c>
      <c r="I55" s="82" t="s">
        <v>162</v>
      </c>
      <c r="J55" s="108" t="s">
        <v>162</v>
      </c>
    </row>
    <row r="56" spans="1:10" s="84" customFormat="1" x14ac:dyDescent="0.25">
      <c r="A56" s="105" t="s">
        <v>998</v>
      </c>
      <c r="B56" s="117">
        <v>64</v>
      </c>
      <c r="C56" s="79" t="s">
        <v>927</v>
      </c>
      <c r="D56" s="82" t="s">
        <v>162</v>
      </c>
      <c r="E56" s="116" t="s">
        <v>936</v>
      </c>
      <c r="F56" s="108">
        <v>1998</v>
      </c>
      <c r="G56" s="82" t="s">
        <v>164</v>
      </c>
      <c r="H56" s="82" t="s">
        <v>54</v>
      </c>
      <c r="I56" s="82" t="s">
        <v>208</v>
      </c>
      <c r="J56" s="108" t="s">
        <v>162</v>
      </c>
    </row>
    <row r="57" spans="1:10" s="84" customFormat="1" x14ac:dyDescent="0.25">
      <c r="A57" s="105" t="s">
        <v>998</v>
      </c>
      <c r="B57" s="117">
        <v>65</v>
      </c>
      <c r="C57" s="79" t="s">
        <v>933</v>
      </c>
      <c r="D57" s="82" t="s">
        <v>162</v>
      </c>
      <c r="E57" s="116" t="s">
        <v>936</v>
      </c>
      <c r="F57" s="108">
        <v>1998</v>
      </c>
      <c r="G57" s="82" t="s">
        <v>164</v>
      </c>
      <c r="H57" s="82" t="s">
        <v>54</v>
      </c>
      <c r="I57" s="82" t="s">
        <v>208</v>
      </c>
      <c r="J57" s="108" t="s">
        <v>162</v>
      </c>
    </row>
    <row r="58" spans="1:10" s="84" customFormat="1" x14ac:dyDescent="0.25">
      <c r="A58" s="105" t="s">
        <v>998</v>
      </c>
      <c r="B58" s="117">
        <v>66</v>
      </c>
      <c r="C58" s="79" t="s">
        <v>949</v>
      </c>
      <c r="D58" s="80" t="s">
        <v>162</v>
      </c>
      <c r="E58" s="117" t="s">
        <v>936</v>
      </c>
      <c r="F58" s="108">
        <v>2198</v>
      </c>
      <c r="G58" s="80" t="s">
        <v>164</v>
      </c>
      <c r="H58" s="80" t="s">
        <v>54</v>
      </c>
      <c r="I58" s="80" t="s">
        <v>162</v>
      </c>
      <c r="J58" s="81" t="s">
        <v>956</v>
      </c>
    </row>
    <row r="59" spans="1:10" s="84" customFormat="1" x14ac:dyDescent="0.25">
      <c r="A59" s="105" t="s">
        <v>998</v>
      </c>
      <c r="B59" s="117">
        <v>67</v>
      </c>
      <c r="C59" s="79" t="s">
        <v>957</v>
      </c>
      <c r="D59" s="82" t="s">
        <v>162</v>
      </c>
      <c r="E59" s="116" t="s">
        <v>560</v>
      </c>
      <c r="F59" s="108">
        <v>1596</v>
      </c>
      <c r="G59" s="82" t="s">
        <v>164</v>
      </c>
      <c r="H59" s="80" t="s">
        <v>54</v>
      </c>
      <c r="I59" s="82" t="s">
        <v>162</v>
      </c>
      <c r="J59" s="108" t="s">
        <v>162</v>
      </c>
    </row>
    <row r="60" spans="1:10" s="84" customFormat="1" x14ac:dyDescent="0.25">
      <c r="A60" s="105" t="s">
        <v>998</v>
      </c>
      <c r="B60" s="117">
        <v>68</v>
      </c>
      <c r="C60" s="79" t="s">
        <v>423</v>
      </c>
      <c r="D60" s="80" t="s">
        <v>162</v>
      </c>
      <c r="E60" s="118" t="s">
        <v>560</v>
      </c>
      <c r="F60" s="81">
        <v>1700</v>
      </c>
      <c r="G60" s="80" t="s">
        <v>164</v>
      </c>
      <c r="H60" s="80" t="s">
        <v>118</v>
      </c>
      <c r="I60" s="80" t="s">
        <v>162</v>
      </c>
      <c r="J60" s="81" t="s">
        <v>162</v>
      </c>
    </row>
    <row r="61" spans="1:10" s="84" customFormat="1" x14ac:dyDescent="0.25">
      <c r="A61" s="105" t="s">
        <v>998</v>
      </c>
      <c r="B61" s="116">
        <v>69</v>
      </c>
      <c r="C61" s="79" t="s">
        <v>48</v>
      </c>
      <c r="D61" s="82" t="s">
        <v>60</v>
      </c>
      <c r="E61" s="116" t="s">
        <v>61</v>
      </c>
      <c r="F61" s="108">
        <v>2900</v>
      </c>
      <c r="G61" s="82" t="s">
        <v>62</v>
      </c>
      <c r="H61" s="82" t="s">
        <v>54</v>
      </c>
      <c r="I61" s="80" t="s">
        <v>65</v>
      </c>
      <c r="J61" s="81" t="s">
        <v>60</v>
      </c>
    </row>
    <row r="62" spans="1:10" s="84" customFormat="1" x14ac:dyDescent="0.25">
      <c r="A62" s="105" t="s">
        <v>998</v>
      </c>
      <c r="B62" s="116">
        <v>70</v>
      </c>
      <c r="C62" s="79" t="s">
        <v>93</v>
      </c>
      <c r="D62" s="82" t="s">
        <v>60</v>
      </c>
      <c r="E62" s="116" t="s">
        <v>101</v>
      </c>
      <c r="F62" s="108">
        <v>4500</v>
      </c>
      <c r="G62" s="82" t="s">
        <v>62</v>
      </c>
      <c r="H62" s="82" t="s">
        <v>54</v>
      </c>
      <c r="I62" s="82" t="s">
        <v>60</v>
      </c>
      <c r="J62" s="81" t="s">
        <v>60</v>
      </c>
    </row>
    <row r="63" spans="1:10" s="84" customFormat="1" x14ac:dyDescent="0.25">
      <c r="A63" s="105" t="s">
        <v>998</v>
      </c>
      <c r="B63" s="116">
        <v>71</v>
      </c>
      <c r="C63" s="79" t="s">
        <v>98</v>
      </c>
      <c r="D63" s="82" t="s">
        <v>60</v>
      </c>
      <c r="E63" s="116" t="s">
        <v>101</v>
      </c>
      <c r="F63" s="108">
        <v>4500</v>
      </c>
      <c r="G63" s="82" t="s">
        <v>62</v>
      </c>
      <c r="H63" s="82" t="s">
        <v>54</v>
      </c>
      <c r="I63" s="82" t="s">
        <v>60</v>
      </c>
      <c r="J63" s="81" t="s">
        <v>60</v>
      </c>
    </row>
    <row r="64" spans="1:10" s="84" customFormat="1" x14ac:dyDescent="0.25">
      <c r="A64" s="105" t="s">
        <v>998</v>
      </c>
      <c r="B64" s="116">
        <v>72</v>
      </c>
      <c r="C64" s="79" t="s">
        <v>274</v>
      </c>
      <c r="D64" s="82" t="s">
        <v>60</v>
      </c>
      <c r="E64" s="116" t="s">
        <v>281</v>
      </c>
      <c r="F64" s="108">
        <v>4996</v>
      </c>
      <c r="G64" s="82" t="s">
        <v>62</v>
      </c>
      <c r="H64" s="82" t="s">
        <v>54</v>
      </c>
      <c r="I64" s="82" t="s">
        <v>60</v>
      </c>
      <c r="J64" s="108" t="s">
        <v>60</v>
      </c>
    </row>
    <row r="65" spans="1:17" s="84" customFormat="1" x14ac:dyDescent="0.25">
      <c r="A65" s="105" t="s">
        <v>998</v>
      </c>
      <c r="B65" s="116">
        <v>73</v>
      </c>
      <c r="C65" s="79" t="s">
        <v>381</v>
      </c>
      <c r="D65" s="80" t="s">
        <v>386</v>
      </c>
      <c r="E65" s="117" t="s">
        <v>387</v>
      </c>
      <c r="F65" s="81">
        <v>1760</v>
      </c>
      <c r="G65" s="80" t="s">
        <v>62</v>
      </c>
      <c r="H65" s="80" t="s">
        <v>118</v>
      </c>
      <c r="I65" s="80" t="s">
        <v>60</v>
      </c>
      <c r="J65" s="81" t="s">
        <v>60</v>
      </c>
    </row>
    <row r="66" spans="1:17" s="84" customFormat="1" x14ac:dyDescent="0.25">
      <c r="A66" s="105" t="s">
        <v>998</v>
      </c>
      <c r="B66" s="116">
        <v>74</v>
      </c>
      <c r="C66" s="79" t="s">
        <v>456</v>
      </c>
      <c r="D66" s="82" t="s">
        <v>60</v>
      </c>
      <c r="E66" s="116" t="s">
        <v>101</v>
      </c>
      <c r="F66" s="108">
        <v>4500</v>
      </c>
      <c r="G66" s="82" t="s">
        <v>62</v>
      </c>
      <c r="H66" s="82" t="s">
        <v>54</v>
      </c>
      <c r="I66" s="82" t="s">
        <v>60</v>
      </c>
      <c r="J66" s="81" t="s">
        <v>60</v>
      </c>
      <c r="K66" s="83"/>
      <c r="L66" s="83"/>
      <c r="M66" s="83"/>
      <c r="N66" s="83"/>
      <c r="O66" s="83"/>
      <c r="P66" s="83"/>
      <c r="Q66" s="83"/>
    </row>
    <row r="67" spans="1:17" s="84" customFormat="1" x14ac:dyDescent="0.25">
      <c r="A67" s="105" t="s">
        <v>998</v>
      </c>
      <c r="B67" s="116">
        <v>75</v>
      </c>
      <c r="C67" s="79" t="s">
        <v>679</v>
      </c>
      <c r="D67" s="82" t="s">
        <v>60</v>
      </c>
      <c r="E67" s="116" t="s">
        <v>101</v>
      </c>
      <c r="F67" s="108">
        <v>4500</v>
      </c>
      <c r="G67" s="82" t="s">
        <v>62</v>
      </c>
      <c r="H67" s="82" t="s">
        <v>54</v>
      </c>
      <c r="I67" s="82" t="s">
        <v>60</v>
      </c>
      <c r="J67" s="108" t="s">
        <v>60</v>
      </c>
      <c r="K67" s="70"/>
      <c r="L67" s="70"/>
      <c r="M67" s="70"/>
      <c r="N67" s="70"/>
      <c r="O67" s="70"/>
      <c r="P67" s="70"/>
      <c r="Q67" s="70"/>
    </row>
    <row r="68" spans="1:17" s="84" customFormat="1" x14ac:dyDescent="0.25">
      <c r="A68" s="105" t="s">
        <v>998</v>
      </c>
      <c r="B68" s="117">
        <v>76</v>
      </c>
      <c r="C68" s="79" t="s">
        <v>774</v>
      </c>
      <c r="D68" s="82" t="s">
        <v>782</v>
      </c>
      <c r="E68" s="116" t="s">
        <v>783</v>
      </c>
      <c r="F68" s="108" t="s">
        <v>784</v>
      </c>
      <c r="G68" s="82" t="s">
        <v>62</v>
      </c>
      <c r="H68" s="82" t="s">
        <v>54</v>
      </c>
      <c r="I68" s="82" t="s">
        <v>60</v>
      </c>
      <c r="J68" s="108" t="s">
        <v>60</v>
      </c>
    </row>
    <row r="69" spans="1:17" s="84" customFormat="1" x14ac:dyDescent="0.25">
      <c r="A69" s="105" t="s">
        <v>998</v>
      </c>
      <c r="B69" s="117">
        <v>77</v>
      </c>
      <c r="C69" s="79" t="s">
        <v>785</v>
      </c>
      <c r="D69" s="82" t="s">
        <v>782</v>
      </c>
      <c r="E69" s="116" t="s">
        <v>783</v>
      </c>
      <c r="F69" s="108" t="s">
        <v>784</v>
      </c>
      <c r="G69" s="82" t="s">
        <v>62</v>
      </c>
      <c r="H69" s="82" t="s">
        <v>54</v>
      </c>
      <c r="I69" s="82" t="s">
        <v>60</v>
      </c>
      <c r="J69" s="108" t="s">
        <v>60</v>
      </c>
    </row>
    <row r="70" spans="1:17" s="84" customFormat="1" x14ac:dyDescent="0.25">
      <c r="A70" s="105" t="s">
        <v>998</v>
      </c>
      <c r="B70" s="117">
        <v>78</v>
      </c>
      <c r="C70" s="79" t="s">
        <v>830</v>
      </c>
      <c r="D70" s="82" t="s">
        <v>60</v>
      </c>
      <c r="E70" s="116" t="s">
        <v>101</v>
      </c>
      <c r="F70" s="108">
        <v>4552</v>
      </c>
      <c r="G70" s="82" t="s">
        <v>62</v>
      </c>
      <c r="H70" s="82" t="s">
        <v>118</v>
      </c>
      <c r="I70" s="82" t="s">
        <v>60</v>
      </c>
      <c r="J70" s="81" t="s">
        <v>844</v>
      </c>
    </row>
    <row r="71" spans="1:17" s="84" customFormat="1" x14ac:dyDescent="0.25">
      <c r="A71" s="105" t="s">
        <v>998</v>
      </c>
      <c r="B71" s="117">
        <v>79</v>
      </c>
      <c r="C71" s="79" t="s">
        <v>222</v>
      </c>
      <c r="D71" s="80" t="s">
        <v>114</v>
      </c>
      <c r="E71" s="117" t="s">
        <v>229</v>
      </c>
      <c r="F71" s="81">
        <v>3600</v>
      </c>
      <c r="G71" s="80" t="s">
        <v>118</v>
      </c>
      <c r="H71" s="80" t="s">
        <v>54</v>
      </c>
      <c r="I71" s="80" t="s">
        <v>119</v>
      </c>
      <c r="J71" s="81" t="s">
        <v>995</v>
      </c>
    </row>
    <row r="72" spans="1:17" s="84" customFormat="1" x14ac:dyDescent="0.25">
      <c r="A72" s="105" t="s">
        <v>998</v>
      </c>
      <c r="B72" s="117">
        <v>80</v>
      </c>
      <c r="C72" s="79" t="s">
        <v>105</v>
      </c>
      <c r="D72" s="80" t="s">
        <v>114</v>
      </c>
      <c r="E72" s="117" t="s">
        <v>115</v>
      </c>
      <c r="F72" s="105" t="s">
        <v>116</v>
      </c>
      <c r="G72" s="80" t="s">
        <v>118</v>
      </c>
      <c r="H72" s="80" t="s">
        <v>54</v>
      </c>
      <c r="I72" s="80" t="s">
        <v>119</v>
      </c>
      <c r="J72" s="81" t="s">
        <v>995</v>
      </c>
    </row>
    <row r="73" spans="1:17" s="84" customFormat="1" x14ac:dyDescent="0.25">
      <c r="A73" s="105" t="s">
        <v>998</v>
      </c>
      <c r="B73" s="117">
        <v>81</v>
      </c>
      <c r="C73" s="79" t="s">
        <v>121</v>
      </c>
      <c r="D73" s="80" t="s">
        <v>114</v>
      </c>
      <c r="E73" s="117" t="s">
        <v>126</v>
      </c>
      <c r="F73" s="105" t="s">
        <v>127</v>
      </c>
      <c r="G73" s="80" t="s">
        <v>118</v>
      </c>
      <c r="H73" s="80" t="s">
        <v>54</v>
      </c>
      <c r="I73" s="80" t="s">
        <v>119</v>
      </c>
      <c r="J73" s="81" t="s">
        <v>995</v>
      </c>
    </row>
    <row r="74" spans="1:17" s="84" customFormat="1" x14ac:dyDescent="0.25">
      <c r="A74" s="105" t="s">
        <v>998</v>
      </c>
      <c r="B74" s="117">
        <v>82</v>
      </c>
      <c r="C74" s="79" t="s">
        <v>397</v>
      </c>
      <c r="D74" s="80" t="s">
        <v>114</v>
      </c>
      <c r="E74" s="117" t="s">
        <v>402</v>
      </c>
      <c r="F74" s="81">
        <v>3100</v>
      </c>
      <c r="G74" s="80" t="s">
        <v>118</v>
      </c>
      <c r="H74" s="80" t="s">
        <v>54</v>
      </c>
      <c r="I74" s="80" t="s">
        <v>403</v>
      </c>
      <c r="J74" s="81" t="s">
        <v>995</v>
      </c>
    </row>
    <row r="75" spans="1:17" s="84" customFormat="1" x14ac:dyDescent="0.25">
      <c r="A75" s="105" t="s">
        <v>998</v>
      </c>
      <c r="B75" s="117">
        <v>83</v>
      </c>
      <c r="C75" s="79" t="s">
        <v>167</v>
      </c>
      <c r="D75" s="80" t="s">
        <v>114</v>
      </c>
      <c r="E75" s="117" t="s">
        <v>172</v>
      </c>
      <c r="F75" s="81">
        <v>1809</v>
      </c>
      <c r="G75" s="80" t="s">
        <v>118</v>
      </c>
      <c r="H75" s="105"/>
      <c r="I75" s="80" t="s">
        <v>119</v>
      </c>
      <c r="J75" s="81" t="s">
        <v>995</v>
      </c>
    </row>
    <row r="76" spans="1:17" s="84" customFormat="1" x14ac:dyDescent="0.25">
      <c r="A76" s="105" t="s">
        <v>998</v>
      </c>
      <c r="B76" s="117">
        <v>84</v>
      </c>
      <c r="C76" s="79" t="s">
        <v>297</v>
      </c>
      <c r="D76" s="80" t="s">
        <v>114</v>
      </c>
      <c r="E76" s="117" t="s">
        <v>115</v>
      </c>
      <c r="F76" s="81">
        <v>1809</v>
      </c>
      <c r="G76" s="80" t="s">
        <v>118</v>
      </c>
      <c r="H76" s="80" t="s">
        <v>54</v>
      </c>
      <c r="I76" s="80" t="s">
        <v>119</v>
      </c>
      <c r="J76" s="81" t="s">
        <v>995</v>
      </c>
    </row>
    <row r="77" spans="1:17" s="84" customFormat="1" x14ac:dyDescent="0.25">
      <c r="A77" s="105" t="s">
        <v>998</v>
      </c>
      <c r="B77" s="117">
        <v>85</v>
      </c>
      <c r="C77" s="79" t="s">
        <v>417</v>
      </c>
      <c r="D77" s="80" t="s">
        <v>114</v>
      </c>
      <c r="E77" s="117" t="s">
        <v>422</v>
      </c>
      <c r="F77" s="81">
        <v>1809</v>
      </c>
      <c r="G77" s="80" t="s">
        <v>118</v>
      </c>
      <c r="H77" s="80" t="s">
        <v>54</v>
      </c>
      <c r="I77" s="80" t="s">
        <v>119</v>
      </c>
      <c r="J77" s="81" t="s">
        <v>995</v>
      </c>
    </row>
    <row r="78" spans="1:17" s="84" customFormat="1" x14ac:dyDescent="0.25">
      <c r="A78" s="105" t="s">
        <v>998</v>
      </c>
      <c r="B78" s="117">
        <v>86</v>
      </c>
      <c r="C78" s="79" t="s">
        <v>262</v>
      </c>
      <c r="D78" s="82" t="s">
        <v>271</v>
      </c>
      <c r="E78" s="116" t="s">
        <v>61</v>
      </c>
      <c r="F78" s="108">
        <v>1997</v>
      </c>
      <c r="G78" s="82" t="s">
        <v>118</v>
      </c>
      <c r="H78" s="82" t="s">
        <v>54</v>
      </c>
      <c r="I78" s="82" t="s">
        <v>119</v>
      </c>
      <c r="J78" s="108" t="s">
        <v>995</v>
      </c>
    </row>
    <row r="79" spans="1:17" s="84" customFormat="1" x14ac:dyDescent="0.25">
      <c r="A79" s="105" t="s">
        <v>998</v>
      </c>
      <c r="B79" s="117">
        <v>87</v>
      </c>
      <c r="C79" s="79" t="s">
        <v>311</v>
      </c>
      <c r="D79" s="82" t="s">
        <v>271</v>
      </c>
      <c r="E79" s="116" t="s">
        <v>61</v>
      </c>
      <c r="F79" s="108">
        <v>1997</v>
      </c>
      <c r="G79" s="82" t="s">
        <v>118</v>
      </c>
      <c r="H79" s="82" t="s">
        <v>54</v>
      </c>
      <c r="I79" s="82" t="s">
        <v>119</v>
      </c>
      <c r="J79" s="108" t="s">
        <v>995</v>
      </c>
    </row>
    <row r="80" spans="1:17" s="84" customFormat="1" x14ac:dyDescent="0.25">
      <c r="A80" s="105" t="s">
        <v>998</v>
      </c>
      <c r="B80" s="117">
        <v>88</v>
      </c>
      <c r="C80" s="79" t="s">
        <v>430</v>
      </c>
      <c r="D80" s="80" t="s">
        <v>271</v>
      </c>
      <c r="E80" s="117" t="s">
        <v>61</v>
      </c>
      <c r="F80" s="81">
        <v>1997</v>
      </c>
      <c r="G80" s="80" t="s">
        <v>118</v>
      </c>
      <c r="H80" s="80" t="s">
        <v>54</v>
      </c>
      <c r="I80" s="80" t="s">
        <v>119</v>
      </c>
      <c r="J80" s="81" t="s">
        <v>995</v>
      </c>
    </row>
    <row r="81" spans="1:10" s="84" customFormat="1" ht="15" customHeight="1" x14ac:dyDescent="0.25">
      <c r="A81" s="105" t="s">
        <v>998</v>
      </c>
      <c r="B81" s="117">
        <v>89</v>
      </c>
      <c r="C81" s="79" t="s">
        <v>739</v>
      </c>
      <c r="D81" s="82" t="s">
        <v>747</v>
      </c>
      <c r="E81" s="116" t="s">
        <v>748</v>
      </c>
      <c r="F81" s="108">
        <v>3200</v>
      </c>
      <c r="G81" s="82" t="s">
        <v>118</v>
      </c>
      <c r="H81" s="82" t="s">
        <v>54</v>
      </c>
      <c r="I81" s="82" t="s">
        <v>119</v>
      </c>
      <c r="J81" s="108" t="s">
        <v>995</v>
      </c>
    </row>
    <row r="82" spans="1:10" s="84" customFormat="1" x14ac:dyDescent="0.25">
      <c r="A82" s="105" t="s">
        <v>998</v>
      </c>
      <c r="B82" s="116">
        <v>90</v>
      </c>
      <c r="C82" s="79" t="s">
        <v>233</v>
      </c>
      <c r="D82" s="82" t="s">
        <v>244</v>
      </c>
      <c r="E82" s="116" t="s">
        <v>245</v>
      </c>
      <c r="F82" s="108">
        <v>2548</v>
      </c>
      <c r="G82" s="82" t="s">
        <v>246</v>
      </c>
      <c r="H82" s="80" t="s">
        <v>118</v>
      </c>
      <c r="I82" s="82" t="s">
        <v>247</v>
      </c>
      <c r="J82" s="81" t="s">
        <v>249</v>
      </c>
    </row>
    <row r="83" spans="1:10" s="84" customFormat="1" x14ac:dyDescent="0.25">
      <c r="A83" s="105" t="s">
        <v>998</v>
      </c>
      <c r="B83" s="116">
        <v>91</v>
      </c>
      <c r="C83" s="79" t="s">
        <v>254</v>
      </c>
      <c r="D83" s="80" t="s">
        <v>244</v>
      </c>
      <c r="E83" s="117" t="s">
        <v>259</v>
      </c>
      <c r="F83" s="81">
        <v>1998</v>
      </c>
      <c r="G83" s="80" t="s">
        <v>246</v>
      </c>
      <c r="H83" s="80" t="s">
        <v>54</v>
      </c>
      <c r="I83" s="80" t="s">
        <v>247</v>
      </c>
      <c r="J83" s="81" t="s">
        <v>249</v>
      </c>
    </row>
    <row r="84" spans="1:10" s="84" customFormat="1" x14ac:dyDescent="0.25">
      <c r="A84" s="105" t="s">
        <v>998</v>
      </c>
      <c r="B84" s="117">
        <v>92</v>
      </c>
      <c r="C84" s="79" t="s">
        <v>465</v>
      </c>
      <c r="D84" s="82" t="s">
        <v>472</v>
      </c>
      <c r="E84" s="116">
        <v>7</v>
      </c>
      <c r="F84" s="108">
        <v>1595</v>
      </c>
      <c r="G84" s="82" t="s">
        <v>473</v>
      </c>
      <c r="H84" s="82" t="s">
        <v>54</v>
      </c>
      <c r="I84" s="82" t="s">
        <v>474</v>
      </c>
      <c r="J84" s="108" t="s">
        <v>475</v>
      </c>
    </row>
    <row r="85" spans="1:10" s="84" customFormat="1" x14ac:dyDescent="0.25">
      <c r="A85" s="105" t="s">
        <v>998</v>
      </c>
      <c r="B85" s="117">
        <v>93</v>
      </c>
      <c r="C85" s="79" t="s">
        <v>480</v>
      </c>
      <c r="D85" s="80" t="s">
        <v>244</v>
      </c>
      <c r="E85" s="116" t="s">
        <v>485</v>
      </c>
      <c r="F85" s="81">
        <v>2137</v>
      </c>
      <c r="G85" s="80" t="s">
        <v>246</v>
      </c>
      <c r="H85" s="80" t="s">
        <v>54</v>
      </c>
      <c r="I85" s="80" t="s">
        <v>247</v>
      </c>
      <c r="J85" s="81" t="s">
        <v>475</v>
      </c>
    </row>
    <row r="86" spans="1:10" s="84" customFormat="1" x14ac:dyDescent="0.25">
      <c r="A86" s="105" t="s">
        <v>998</v>
      </c>
      <c r="B86" s="117">
        <v>94</v>
      </c>
      <c r="C86" s="79" t="s">
        <v>486</v>
      </c>
      <c r="D86" s="80" t="s">
        <v>491</v>
      </c>
      <c r="E86" s="116" t="s">
        <v>492</v>
      </c>
      <c r="F86" s="81">
        <v>1998</v>
      </c>
      <c r="G86" s="80" t="s">
        <v>493</v>
      </c>
      <c r="H86" s="80" t="s">
        <v>54</v>
      </c>
      <c r="I86" s="80" t="s">
        <v>493</v>
      </c>
      <c r="J86" s="81" t="s">
        <v>494</v>
      </c>
    </row>
    <row r="87" spans="1:10" s="84" customFormat="1" x14ac:dyDescent="0.25">
      <c r="A87" s="105" t="s">
        <v>998</v>
      </c>
      <c r="B87" s="117">
        <v>95</v>
      </c>
      <c r="C87" s="79" t="s">
        <v>589</v>
      </c>
      <c r="D87" s="82" t="s">
        <v>596</v>
      </c>
      <c r="E87" s="116" t="s">
        <v>597</v>
      </c>
      <c r="F87" s="108">
        <v>1927</v>
      </c>
      <c r="G87" s="82" t="s">
        <v>473</v>
      </c>
      <c r="H87" s="82" t="s">
        <v>54</v>
      </c>
      <c r="I87" s="82" t="s">
        <v>474</v>
      </c>
      <c r="J87" s="108" t="s">
        <v>494</v>
      </c>
    </row>
    <row r="88" spans="1:10" s="84" customFormat="1" x14ac:dyDescent="0.25">
      <c r="A88" s="105" t="s">
        <v>998</v>
      </c>
      <c r="B88" s="116">
        <v>96</v>
      </c>
      <c r="C88" s="79" t="s">
        <v>128</v>
      </c>
      <c r="D88" s="80" t="s">
        <v>133</v>
      </c>
      <c r="E88" s="117" t="s">
        <v>134</v>
      </c>
      <c r="F88" s="81">
        <v>1997</v>
      </c>
      <c r="G88" s="80" t="s">
        <v>135</v>
      </c>
      <c r="H88" s="80" t="s">
        <v>118</v>
      </c>
      <c r="I88" s="80" t="s">
        <v>65</v>
      </c>
      <c r="J88" s="81" t="s">
        <v>137</v>
      </c>
    </row>
    <row r="89" spans="1:10" s="84" customFormat="1" x14ac:dyDescent="0.25">
      <c r="A89" s="105" t="s">
        <v>998</v>
      </c>
      <c r="B89" s="116">
        <v>97</v>
      </c>
      <c r="C89" s="79" t="s">
        <v>993</v>
      </c>
      <c r="D89" s="82" t="s">
        <v>982</v>
      </c>
      <c r="E89" s="116" t="s">
        <v>983</v>
      </c>
      <c r="F89" s="108">
        <v>1840</v>
      </c>
      <c r="G89" s="82" t="s">
        <v>984</v>
      </c>
      <c r="H89" s="80" t="s">
        <v>54</v>
      </c>
      <c r="I89" s="82" t="s">
        <v>985</v>
      </c>
      <c r="J89" s="108" t="s">
        <v>137</v>
      </c>
    </row>
  </sheetData>
  <dataValidations count="1">
    <dataValidation type="list" allowBlank="1" showInputMessage="1" showErrorMessage="1" sqref="G9:H11 G17:H40 H52 G57:H61 G51:H51 G63:H63 G66:H66 G42:H47 G68:G70 G73 G74:H74 G81:H83 G76:H78 G85:H89">
      <formula1>championship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7171" r:id="rId3">
          <objectPr defaultSize="0" autoPict="0" r:id="rId4">
            <anchor moveWithCells="1" sizeWithCells="1">
              <from>
                <xdr:col>2</xdr:col>
                <xdr:colOff>9525</xdr:colOff>
                <xdr:row>0</xdr:row>
                <xdr:rowOff>0</xdr:rowOff>
              </from>
              <to>
                <xdr:col>2</xdr:col>
                <xdr:colOff>1162050</xdr:colOff>
                <xdr:row>3</xdr:row>
                <xdr:rowOff>371475</xdr:rowOff>
              </to>
            </anchor>
          </objectPr>
        </oleObject>
      </mc:Choice>
      <mc:Fallback>
        <oleObject progId="Visio.Drawing.11" shapeId="7171" r:id="rId3"/>
      </mc:Fallback>
    </mc:AlternateContent>
    <mc:AlternateContent xmlns:mc="http://schemas.openxmlformats.org/markup-compatibility/2006">
      <mc:Choice Requires="x14">
        <oleObject progId="Visio.Drawing.11" shapeId="7172" r:id="rId5">
          <objectPr defaultSize="0" autoPict="0" r:id="rId4">
            <anchor moveWithCells="1" sizeWithCells="1">
              <from>
                <xdr:col>4</xdr:col>
                <xdr:colOff>1133475</xdr:colOff>
                <xdr:row>0</xdr:row>
                <xdr:rowOff>19050</xdr:rowOff>
              </from>
              <to>
                <xdr:col>6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Visio.Drawing.11" shapeId="7172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C5" sqref="C5"/>
    </sheetView>
  </sheetViews>
  <sheetFormatPr defaultRowHeight="15" x14ac:dyDescent="0.25"/>
  <cols>
    <col min="1" max="1" width="16.5703125" bestFit="1" customWidth="1"/>
    <col min="2" max="2" width="10.140625" bestFit="1" customWidth="1"/>
    <col min="3" max="3" width="11" bestFit="1" customWidth="1"/>
    <col min="4" max="4" width="10.140625" bestFit="1" customWidth="1"/>
    <col min="5" max="5" width="11" bestFit="1" customWidth="1"/>
    <col min="6" max="6" width="50.7109375" bestFit="1" customWidth="1"/>
    <col min="7" max="7" width="11.85546875" customWidth="1"/>
  </cols>
  <sheetData>
    <row r="2" spans="1:7" x14ac:dyDescent="0.25">
      <c r="A2" s="133" t="s">
        <v>514</v>
      </c>
      <c r="B2" s="134" t="s">
        <v>515</v>
      </c>
      <c r="C2" s="134"/>
      <c r="D2" s="134" t="s">
        <v>516</v>
      </c>
      <c r="E2" s="134"/>
      <c r="F2" s="135" t="s">
        <v>534</v>
      </c>
      <c r="G2" s="133" t="s">
        <v>517</v>
      </c>
    </row>
    <row r="3" spans="1:7" x14ac:dyDescent="0.25">
      <c r="A3" s="133"/>
      <c r="B3" s="63" t="s">
        <v>532</v>
      </c>
      <c r="C3" s="63" t="s">
        <v>533</v>
      </c>
      <c r="D3" s="63" t="s">
        <v>532</v>
      </c>
      <c r="E3" s="63" t="s">
        <v>533</v>
      </c>
      <c r="F3" s="136"/>
      <c r="G3" s="133"/>
    </row>
    <row r="4" spans="1:7" x14ac:dyDescent="0.25">
      <c r="A4" s="64" t="s">
        <v>518</v>
      </c>
      <c r="B4" s="65">
        <v>9732</v>
      </c>
      <c r="C4" s="65">
        <v>9732</v>
      </c>
      <c r="D4" s="65"/>
      <c r="E4" s="65"/>
      <c r="F4" s="64" t="s">
        <v>519</v>
      </c>
      <c r="G4" s="66"/>
    </row>
    <row r="5" spans="1:7" x14ac:dyDescent="0.25">
      <c r="A5" s="64" t="s">
        <v>520</v>
      </c>
      <c r="B5" s="65">
        <v>850</v>
      </c>
      <c r="C5" s="65"/>
      <c r="D5" s="65"/>
      <c r="E5" s="65"/>
      <c r="F5" s="64"/>
      <c r="G5" s="66"/>
    </row>
    <row r="6" spans="1:7" x14ac:dyDescent="0.25">
      <c r="A6" s="64" t="s">
        <v>521</v>
      </c>
      <c r="B6" s="65">
        <v>400</v>
      </c>
      <c r="C6" s="65"/>
      <c r="D6" s="65"/>
      <c r="E6" s="65"/>
      <c r="F6" s="64"/>
      <c r="G6" s="66"/>
    </row>
    <row r="7" spans="1:7" x14ac:dyDescent="0.25">
      <c r="A7" s="64" t="s">
        <v>522</v>
      </c>
      <c r="B7" s="65" t="str">
        <f>'[1]Entries - live'!AZ100</f>
        <v>Total</v>
      </c>
      <c r="C7" s="65"/>
      <c r="D7" s="65"/>
      <c r="E7" s="65"/>
      <c r="F7" s="64"/>
      <c r="G7" s="66"/>
    </row>
    <row r="8" spans="1:7" x14ac:dyDescent="0.25">
      <c r="A8" s="64" t="s">
        <v>523</v>
      </c>
      <c r="B8" s="65">
        <v>400</v>
      </c>
      <c r="C8" s="65"/>
      <c r="D8" s="65"/>
      <c r="E8" s="65"/>
      <c r="F8" s="64"/>
      <c r="G8" s="66"/>
    </row>
    <row r="9" spans="1:7" x14ac:dyDescent="0.25">
      <c r="A9" s="64" t="s">
        <v>524</v>
      </c>
      <c r="B9" s="65">
        <v>350</v>
      </c>
      <c r="C9" s="65"/>
      <c r="D9" s="65"/>
      <c r="E9" s="65"/>
      <c r="F9" s="64"/>
      <c r="G9" s="66"/>
    </row>
    <row r="10" spans="1:7" x14ac:dyDescent="0.25">
      <c r="A10" s="64" t="s">
        <v>525</v>
      </c>
      <c r="B10" s="65">
        <v>400</v>
      </c>
      <c r="C10" s="65"/>
      <c r="D10" s="65"/>
      <c r="E10" s="65"/>
      <c r="F10" s="64"/>
      <c r="G10" s="66"/>
    </row>
    <row r="11" spans="1:7" x14ac:dyDescent="0.25">
      <c r="A11" s="64" t="s">
        <v>526</v>
      </c>
      <c r="B11" s="65">
        <v>83.45</v>
      </c>
      <c r="C11" s="65"/>
      <c r="D11" s="65"/>
      <c r="E11" s="65"/>
      <c r="F11" s="64"/>
      <c r="G11" s="66"/>
    </row>
    <row r="12" spans="1:7" x14ac:dyDescent="0.25">
      <c r="A12" s="64" t="s">
        <v>527</v>
      </c>
      <c r="B12" s="65"/>
      <c r="C12" s="65"/>
      <c r="D12" s="65">
        <v>2040</v>
      </c>
      <c r="E12" s="65"/>
      <c r="F12" s="64"/>
      <c r="G12" s="66"/>
    </row>
    <row r="13" spans="1:7" x14ac:dyDescent="0.25">
      <c r="A13" s="64" t="s">
        <v>528</v>
      </c>
      <c r="B13" s="65"/>
      <c r="C13" s="65"/>
      <c r="D13" s="65">
        <v>12245</v>
      </c>
      <c r="E13" s="65"/>
      <c r="F13" s="64"/>
      <c r="G13" s="66"/>
    </row>
    <row r="14" spans="1:7" x14ac:dyDescent="0.25">
      <c r="A14" s="64" t="s">
        <v>529</v>
      </c>
      <c r="B14" s="65"/>
      <c r="C14" s="65"/>
      <c r="D14" s="65">
        <v>315</v>
      </c>
      <c r="E14" s="65"/>
      <c r="F14" s="64" t="s">
        <v>530</v>
      </c>
      <c r="G14" s="66"/>
    </row>
    <row r="15" spans="1:7" x14ac:dyDescent="0.25">
      <c r="A15" s="67" t="s">
        <v>531</v>
      </c>
      <c r="B15" s="68">
        <f>SUM(B4:B13)</f>
        <v>12215.45</v>
      </c>
      <c r="C15" s="68">
        <v>0</v>
      </c>
      <c r="D15" s="68">
        <f>SUM(D4:D13)</f>
        <v>14285</v>
      </c>
      <c r="E15" s="68">
        <f>SUM(E4:E13)</f>
        <v>0</v>
      </c>
      <c r="F15" s="67"/>
      <c r="G15" s="69" t="e">
        <f>SUM(#REF!-C15)</f>
        <v>#REF!</v>
      </c>
    </row>
  </sheetData>
  <mergeCells count="5">
    <mergeCell ref="A2:A3"/>
    <mergeCell ref="B2:C2"/>
    <mergeCell ref="F2:F3"/>
    <mergeCell ref="G2:G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garage list</vt:lpstr>
      <vt:lpstr>withdrawn</vt:lpstr>
      <vt:lpstr>entry in running order</vt:lpstr>
      <vt:lpstr>Sheet4</vt:lpstr>
      <vt:lpstr>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</cp:lastModifiedBy>
  <cp:lastPrinted>2018-03-24T12:30:13Z</cp:lastPrinted>
  <dcterms:created xsi:type="dcterms:W3CDTF">2018-02-25T11:22:47Z</dcterms:created>
  <dcterms:modified xsi:type="dcterms:W3CDTF">2018-03-25T18:35:50Z</dcterms:modified>
</cp:coreProperties>
</file>